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 0000 Rates Higher\"/>
    </mc:Choice>
  </mc:AlternateContent>
  <xr:revisionPtr revIDLastSave="0" documentId="8_{49875337-A9A5-4C00-B795-64EE7CF6ABAA}" xr6:coauthVersionLast="47" xr6:coauthVersionMax="47" xr10:uidLastSave="{00000000-0000-0000-0000-000000000000}"/>
  <bookViews>
    <workbookView xWindow="2160" yWindow="435" windowWidth="23355" windowHeight="15750" xr2:uid="{00000000-000D-0000-FFFF-FFFF00000000}"/>
  </bookViews>
  <sheets>
    <sheet name="gez27_daily_historical-data-01-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47" i="1" l="1"/>
  <c r="C9" i="1"/>
  <c r="O3" i="1"/>
  <c r="M1047" i="1"/>
  <c r="N1047" i="1" s="1"/>
  <c r="M1046" i="1"/>
  <c r="M1045" i="1"/>
  <c r="M1044" i="1"/>
  <c r="M1043" i="1"/>
  <c r="M1042" i="1"/>
  <c r="M1041" i="1"/>
  <c r="M1040" i="1"/>
  <c r="M1039" i="1"/>
  <c r="M1038" i="1"/>
  <c r="M1037" i="1"/>
  <c r="C16" i="1"/>
  <c r="C6" i="1"/>
  <c r="C14" i="1"/>
  <c r="E13" i="1"/>
  <c r="E4" i="1" s="1"/>
  <c r="E5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O1037" i="1" l="1"/>
  <c r="N1037" i="1" s="1"/>
  <c r="O1041" i="1"/>
  <c r="N1041" i="1" s="1"/>
  <c r="O1045" i="1"/>
  <c r="N1045" i="1" s="1"/>
  <c r="C11" i="1"/>
  <c r="D11" i="1" s="1"/>
  <c r="E11" i="1" s="1"/>
  <c r="O1038" i="1"/>
  <c r="N1038" i="1" s="1"/>
  <c r="O1042" i="1"/>
  <c r="N1042" i="1" s="1"/>
  <c r="O1046" i="1"/>
  <c r="N1046" i="1" s="1"/>
  <c r="O1039" i="1"/>
  <c r="N1039" i="1" s="1"/>
  <c r="O1043" i="1"/>
  <c r="N1043" i="1" s="1"/>
  <c r="O1040" i="1"/>
  <c r="N1040" i="1" s="1"/>
  <c r="O1044" i="1"/>
  <c r="N1044" i="1" s="1"/>
  <c r="C10" i="1"/>
  <c r="D10" i="1" s="1"/>
  <c r="E10" i="1" s="1"/>
  <c r="C4" i="1"/>
  <c r="C5" i="1" s="1"/>
  <c r="O1034" i="1"/>
  <c r="N1034" i="1" s="1"/>
  <c r="O1030" i="1"/>
  <c r="N1030" i="1" s="1"/>
  <c r="O1026" i="1"/>
  <c r="N1026" i="1" s="1"/>
  <c r="O1022" i="1"/>
  <c r="N1022" i="1" s="1"/>
  <c r="O1018" i="1"/>
  <c r="N1018" i="1" s="1"/>
  <c r="O1014" i="1"/>
  <c r="N1014" i="1" s="1"/>
  <c r="O1010" i="1"/>
  <c r="N1010" i="1" s="1"/>
  <c r="O1006" i="1"/>
  <c r="N1006" i="1" s="1"/>
  <c r="O1002" i="1"/>
  <c r="N1002" i="1" s="1"/>
  <c r="O998" i="1"/>
  <c r="N998" i="1" s="1"/>
  <c r="O994" i="1"/>
  <c r="N994" i="1" s="1"/>
  <c r="O990" i="1"/>
  <c r="N990" i="1" s="1"/>
  <c r="O986" i="1"/>
  <c r="N986" i="1" s="1"/>
  <c r="O982" i="1"/>
  <c r="N982" i="1" s="1"/>
  <c r="O978" i="1"/>
  <c r="N978" i="1" s="1"/>
  <c r="O974" i="1"/>
  <c r="N974" i="1" s="1"/>
  <c r="O970" i="1"/>
  <c r="N970" i="1" s="1"/>
  <c r="O966" i="1"/>
  <c r="N966" i="1" s="1"/>
  <c r="O962" i="1"/>
  <c r="N962" i="1" s="1"/>
  <c r="O958" i="1"/>
  <c r="N958" i="1" s="1"/>
  <c r="O954" i="1"/>
  <c r="N954" i="1" s="1"/>
  <c r="O950" i="1"/>
  <c r="N950" i="1" s="1"/>
  <c r="O946" i="1"/>
  <c r="N946" i="1" s="1"/>
  <c r="O942" i="1"/>
  <c r="N942" i="1" s="1"/>
  <c r="O938" i="1"/>
  <c r="N938" i="1" s="1"/>
  <c r="O934" i="1"/>
  <c r="N934" i="1" s="1"/>
  <c r="O930" i="1"/>
  <c r="N930" i="1" s="1"/>
  <c r="O926" i="1"/>
  <c r="N926" i="1" s="1"/>
  <c r="O922" i="1"/>
  <c r="N922" i="1" s="1"/>
  <c r="O918" i="1"/>
  <c r="N918" i="1" s="1"/>
  <c r="O914" i="1"/>
  <c r="N914" i="1" s="1"/>
  <c r="O910" i="1"/>
  <c r="N910" i="1" s="1"/>
  <c r="O906" i="1"/>
  <c r="N906" i="1" s="1"/>
  <c r="O902" i="1"/>
  <c r="N902" i="1" s="1"/>
  <c r="O898" i="1"/>
  <c r="N898" i="1" s="1"/>
  <c r="O894" i="1"/>
  <c r="N894" i="1" s="1"/>
  <c r="O890" i="1"/>
  <c r="N890" i="1" s="1"/>
  <c r="O886" i="1"/>
  <c r="N886" i="1" s="1"/>
  <c r="O882" i="1"/>
  <c r="N882" i="1" s="1"/>
  <c r="O878" i="1"/>
  <c r="N878" i="1" s="1"/>
  <c r="O874" i="1"/>
  <c r="N874" i="1" s="1"/>
  <c r="O870" i="1"/>
  <c r="N870" i="1" s="1"/>
  <c r="O866" i="1"/>
  <c r="N866" i="1" s="1"/>
  <c r="O862" i="1"/>
  <c r="N862" i="1" s="1"/>
  <c r="O858" i="1"/>
  <c r="N858" i="1" s="1"/>
  <c r="O854" i="1"/>
  <c r="N854" i="1" s="1"/>
  <c r="O850" i="1"/>
  <c r="N850" i="1" s="1"/>
  <c r="O846" i="1"/>
  <c r="N846" i="1" s="1"/>
  <c r="O842" i="1"/>
  <c r="N842" i="1" s="1"/>
  <c r="O838" i="1"/>
  <c r="N838" i="1" s="1"/>
  <c r="O834" i="1"/>
  <c r="N834" i="1" s="1"/>
  <c r="O830" i="1"/>
  <c r="N830" i="1" s="1"/>
  <c r="O826" i="1"/>
  <c r="N826" i="1" s="1"/>
  <c r="O822" i="1"/>
  <c r="N822" i="1" s="1"/>
  <c r="O818" i="1"/>
  <c r="N818" i="1" s="1"/>
  <c r="O814" i="1"/>
  <c r="N814" i="1" s="1"/>
  <c r="O810" i="1"/>
  <c r="N810" i="1" s="1"/>
  <c r="O806" i="1"/>
  <c r="N806" i="1" s="1"/>
  <c r="O802" i="1"/>
  <c r="N802" i="1" s="1"/>
  <c r="O798" i="1"/>
  <c r="N798" i="1" s="1"/>
  <c r="O794" i="1"/>
  <c r="N794" i="1" s="1"/>
  <c r="O790" i="1"/>
  <c r="N790" i="1" s="1"/>
  <c r="O786" i="1"/>
  <c r="N786" i="1" s="1"/>
  <c r="O782" i="1"/>
  <c r="N782" i="1" s="1"/>
  <c r="O778" i="1"/>
  <c r="N778" i="1" s="1"/>
  <c r="O774" i="1"/>
  <c r="N774" i="1" s="1"/>
  <c r="O770" i="1"/>
  <c r="N770" i="1" s="1"/>
  <c r="O766" i="1"/>
  <c r="N766" i="1" s="1"/>
  <c r="O762" i="1"/>
  <c r="N762" i="1" s="1"/>
  <c r="O758" i="1"/>
  <c r="N758" i="1" s="1"/>
  <c r="O754" i="1"/>
  <c r="N754" i="1" s="1"/>
  <c r="O750" i="1"/>
  <c r="N750" i="1" s="1"/>
  <c r="O746" i="1"/>
  <c r="N746" i="1" s="1"/>
  <c r="O742" i="1"/>
  <c r="N742" i="1" s="1"/>
  <c r="O738" i="1"/>
  <c r="N738" i="1" s="1"/>
  <c r="O734" i="1"/>
  <c r="N734" i="1" s="1"/>
  <c r="O730" i="1"/>
  <c r="N730" i="1" s="1"/>
  <c r="O726" i="1"/>
  <c r="N726" i="1" s="1"/>
  <c r="O722" i="1"/>
  <c r="N722" i="1" s="1"/>
  <c r="O718" i="1"/>
  <c r="N718" i="1" s="1"/>
  <c r="O714" i="1"/>
  <c r="N714" i="1" s="1"/>
  <c r="O710" i="1"/>
  <c r="N710" i="1" s="1"/>
  <c r="O706" i="1"/>
  <c r="N706" i="1" s="1"/>
  <c r="O702" i="1"/>
  <c r="N702" i="1" s="1"/>
  <c r="O1033" i="1"/>
  <c r="N1033" i="1" s="1"/>
  <c r="O1029" i="1"/>
  <c r="N1029" i="1" s="1"/>
  <c r="O1025" i="1"/>
  <c r="N1025" i="1" s="1"/>
  <c r="O1021" i="1"/>
  <c r="N1021" i="1" s="1"/>
  <c r="O1017" i="1"/>
  <c r="N1017" i="1" s="1"/>
  <c r="O1013" i="1"/>
  <c r="N1013" i="1" s="1"/>
  <c r="O1009" i="1"/>
  <c r="N1009" i="1" s="1"/>
  <c r="O1005" i="1"/>
  <c r="N1005" i="1" s="1"/>
  <c r="O1001" i="1"/>
  <c r="N1001" i="1" s="1"/>
  <c r="O997" i="1"/>
  <c r="N997" i="1" s="1"/>
  <c r="O993" i="1"/>
  <c r="N993" i="1" s="1"/>
  <c r="O989" i="1"/>
  <c r="N989" i="1" s="1"/>
  <c r="O985" i="1"/>
  <c r="N985" i="1" s="1"/>
  <c r="O981" i="1"/>
  <c r="N981" i="1" s="1"/>
  <c r="O977" i="1"/>
  <c r="N977" i="1" s="1"/>
  <c r="O973" i="1"/>
  <c r="N973" i="1" s="1"/>
  <c r="O969" i="1"/>
  <c r="N969" i="1" s="1"/>
  <c r="O965" i="1"/>
  <c r="N965" i="1" s="1"/>
  <c r="O961" i="1"/>
  <c r="N961" i="1" s="1"/>
  <c r="O957" i="1"/>
  <c r="N957" i="1" s="1"/>
  <c r="O953" i="1"/>
  <c r="N953" i="1" s="1"/>
  <c r="O949" i="1"/>
  <c r="N949" i="1" s="1"/>
  <c r="O945" i="1"/>
  <c r="N945" i="1" s="1"/>
  <c r="O941" i="1"/>
  <c r="N941" i="1" s="1"/>
  <c r="O937" i="1"/>
  <c r="N937" i="1" s="1"/>
  <c r="O933" i="1"/>
  <c r="N933" i="1" s="1"/>
  <c r="O929" i="1"/>
  <c r="N929" i="1" s="1"/>
  <c r="O925" i="1"/>
  <c r="N925" i="1" s="1"/>
  <c r="O921" i="1"/>
  <c r="N921" i="1" s="1"/>
  <c r="O917" i="1"/>
  <c r="N917" i="1" s="1"/>
  <c r="O913" i="1"/>
  <c r="N913" i="1" s="1"/>
  <c r="O909" i="1"/>
  <c r="N909" i="1" s="1"/>
  <c r="O905" i="1"/>
  <c r="N905" i="1" s="1"/>
  <c r="O901" i="1"/>
  <c r="N901" i="1" s="1"/>
  <c r="O897" i="1"/>
  <c r="N897" i="1" s="1"/>
  <c r="O893" i="1"/>
  <c r="N893" i="1" s="1"/>
  <c r="O889" i="1"/>
  <c r="N889" i="1" s="1"/>
  <c r="O885" i="1"/>
  <c r="N885" i="1" s="1"/>
  <c r="O881" i="1"/>
  <c r="N881" i="1" s="1"/>
  <c r="O877" i="1"/>
  <c r="N877" i="1" s="1"/>
  <c r="O873" i="1"/>
  <c r="N873" i="1" s="1"/>
  <c r="O869" i="1"/>
  <c r="N869" i="1" s="1"/>
  <c r="O865" i="1"/>
  <c r="N865" i="1" s="1"/>
  <c r="O861" i="1"/>
  <c r="N861" i="1" s="1"/>
  <c r="O857" i="1"/>
  <c r="N857" i="1" s="1"/>
  <c r="O853" i="1"/>
  <c r="N853" i="1" s="1"/>
  <c r="O849" i="1"/>
  <c r="N849" i="1" s="1"/>
  <c r="O845" i="1"/>
  <c r="N845" i="1" s="1"/>
  <c r="O841" i="1"/>
  <c r="N841" i="1" s="1"/>
  <c r="O837" i="1"/>
  <c r="N837" i="1" s="1"/>
  <c r="O833" i="1"/>
  <c r="N833" i="1" s="1"/>
  <c r="O829" i="1"/>
  <c r="N829" i="1" s="1"/>
  <c r="O825" i="1"/>
  <c r="N825" i="1" s="1"/>
  <c r="O821" i="1"/>
  <c r="N821" i="1" s="1"/>
  <c r="O817" i="1"/>
  <c r="N817" i="1" s="1"/>
  <c r="O813" i="1"/>
  <c r="N813" i="1" s="1"/>
  <c r="O809" i="1"/>
  <c r="N809" i="1" s="1"/>
  <c r="O805" i="1"/>
  <c r="N805" i="1" s="1"/>
  <c r="O801" i="1"/>
  <c r="N801" i="1" s="1"/>
  <c r="O797" i="1"/>
  <c r="N797" i="1" s="1"/>
  <c r="O793" i="1"/>
  <c r="N793" i="1" s="1"/>
  <c r="O789" i="1"/>
  <c r="N789" i="1" s="1"/>
  <c r="O785" i="1"/>
  <c r="N785" i="1" s="1"/>
  <c r="O781" i="1"/>
  <c r="N781" i="1" s="1"/>
  <c r="O777" i="1"/>
  <c r="N777" i="1" s="1"/>
  <c r="O773" i="1"/>
  <c r="N773" i="1" s="1"/>
  <c r="O769" i="1"/>
  <c r="N769" i="1" s="1"/>
  <c r="O765" i="1"/>
  <c r="N765" i="1" s="1"/>
  <c r="O761" i="1"/>
  <c r="N761" i="1" s="1"/>
  <c r="O757" i="1"/>
  <c r="N757" i="1" s="1"/>
  <c r="O753" i="1"/>
  <c r="N753" i="1" s="1"/>
  <c r="O749" i="1"/>
  <c r="N749" i="1" s="1"/>
  <c r="O745" i="1"/>
  <c r="N745" i="1" s="1"/>
  <c r="O741" i="1"/>
  <c r="N741" i="1" s="1"/>
  <c r="O737" i="1"/>
  <c r="N737" i="1" s="1"/>
  <c r="O733" i="1"/>
  <c r="N733" i="1" s="1"/>
  <c r="O729" i="1"/>
  <c r="N729" i="1" s="1"/>
  <c r="O725" i="1"/>
  <c r="N725" i="1" s="1"/>
  <c r="O721" i="1"/>
  <c r="N721" i="1" s="1"/>
  <c r="O717" i="1"/>
  <c r="N717" i="1" s="1"/>
  <c r="O713" i="1"/>
  <c r="N713" i="1" s="1"/>
  <c r="O709" i="1"/>
  <c r="N709" i="1" s="1"/>
  <c r="O705" i="1"/>
  <c r="N705" i="1" s="1"/>
  <c r="O701" i="1"/>
  <c r="N701" i="1" s="1"/>
  <c r="O697" i="1"/>
  <c r="N697" i="1" s="1"/>
  <c r="O693" i="1"/>
  <c r="N693" i="1" s="1"/>
  <c r="O689" i="1"/>
  <c r="N689" i="1" s="1"/>
  <c r="O685" i="1"/>
  <c r="N685" i="1" s="1"/>
  <c r="O681" i="1"/>
  <c r="N681" i="1" s="1"/>
  <c r="O677" i="1"/>
  <c r="N677" i="1" s="1"/>
  <c r="O673" i="1"/>
  <c r="N673" i="1" s="1"/>
  <c r="O669" i="1"/>
  <c r="N669" i="1" s="1"/>
  <c r="O665" i="1"/>
  <c r="N665" i="1" s="1"/>
  <c r="O661" i="1"/>
  <c r="N661" i="1" s="1"/>
  <c r="O657" i="1"/>
  <c r="N657" i="1" s="1"/>
  <c r="O653" i="1"/>
  <c r="N653" i="1" s="1"/>
  <c r="O649" i="1"/>
  <c r="N649" i="1" s="1"/>
  <c r="O645" i="1"/>
  <c r="N645" i="1" s="1"/>
  <c r="O641" i="1"/>
  <c r="N641" i="1" s="1"/>
  <c r="O637" i="1"/>
  <c r="N637" i="1" s="1"/>
  <c r="O633" i="1"/>
  <c r="N633" i="1" s="1"/>
  <c r="O629" i="1"/>
  <c r="N629" i="1" s="1"/>
  <c r="O625" i="1"/>
  <c r="N625" i="1" s="1"/>
  <c r="O621" i="1"/>
  <c r="N621" i="1" s="1"/>
  <c r="O1036" i="1"/>
  <c r="N1036" i="1" s="1"/>
  <c r="O1032" i="1"/>
  <c r="N1032" i="1" s="1"/>
  <c r="O1028" i="1"/>
  <c r="N1028" i="1" s="1"/>
  <c r="O1024" i="1"/>
  <c r="N1024" i="1" s="1"/>
  <c r="O1020" i="1"/>
  <c r="N1020" i="1" s="1"/>
  <c r="O1016" i="1"/>
  <c r="N1016" i="1" s="1"/>
  <c r="O1012" i="1"/>
  <c r="N1012" i="1" s="1"/>
  <c r="O1008" i="1"/>
  <c r="N1008" i="1" s="1"/>
  <c r="O1004" i="1"/>
  <c r="N1004" i="1" s="1"/>
  <c r="O1000" i="1"/>
  <c r="N1000" i="1" s="1"/>
  <c r="O996" i="1"/>
  <c r="N996" i="1" s="1"/>
  <c r="O992" i="1"/>
  <c r="N992" i="1" s="1"/>
  <c r="O988" i="1"/>
  <c r="N988" i="1" s="1"/>
  <c r="O984" i="1"/>
  <c r="N984" i="1" s="1"/>
  <c r="O980" i="1"/>
  <c r="N980" i="1" s="1"/>
  <c r="O976" i="1"/>
  <c r="N976" i="1" s="1"/>
  <c r="O972" i="1"/>
  <c r="N972" i="1" s="1"/>
  <c r="O968" i="1"/>
  <c r="N968" i="1" s="1"/>
  <c r="O964" i="1"/>
  <c r="N964" i="1" s="1"/>
  <c r="O960" i="1"/>
  <c r="N960" i="1" s="1"/>
  <c r="O956" i="1"/>
  <c r="N956" i="1" s="1"/>
  <c r="O952" i="1"/>
  <c r="N952" i="1" s="1"/>
  <c r="O948" i="1"/>
  <c r="N948" i="1" s="1"/>
  <c r="O944" i="1"/>
  <c r="N944" i="1" s="1"/>
  <c r="O940" i="1"/>
  <c r="N940" i="1" s="1"/>
  <c r="O936" i="1"/>
  <c r="N936" i="1" s="1"/>
  <c r="O932" i="1"/>
  <c r="N932" i="1" s="1"/>
  <c r="O928" i="1"/>
  <c r="N928" i="1" s="1"/>
  <c r="O924" i="1"/>
  <c r="N924" i="1" s="1"/>
  <c r="O920" i="1"/>
  <c r="N920" i="1" s="1"/>
  <c r="O916" i="1"/>
  <c r="N916" i="1" s="1"/>
  <c r="O912" i="1"/>
  <c r="N912" i="1" s="1"/>
  <c r="O908" i="1"/>
  <c r="N908" i="1" s="1"/>
  <c r="O904" i="1"/>
  <c r="N904" i="1" s="1"/>
  <c r="O900" i="1"/>
  <c r="N900" i="1" s="1"/>
  <c r="O896" i="1"/>
  <c r="N896" i="1" s="1"/>
  <c r="O892" i="1"/>
  <c r="N892" i="1" s="1"/>
  <c r="O888" i="1"/>
  <c r="N888" i="1" s="1"/>
  <c r="O884" i="1"/>
  <c r="N884" i="1" s="1"/>
  <c r="O880" i="1"/>
  <c r="N880" i="1" s="1"/>
  <c r="O876" i="1"/>
  <c r="N876" i="1" s="1"/>
  <c r="O872" i="1"/>
  <c r="N872" i="1" s="1"/>
  <c r="O868" i="1"/>
  <c r="N868" i="1" s="1"/>
  <c r="O864" i="1"/>
  <c r="N864" i="1" s="1"/>
  <c r="O860" i="1"/>
  <c r="N860" i="1" s="1"/>
  <c r="O856" i="1"/>
  <c r="N856" i="1" s="1"/>
  <c r="O852" i="1"/>
  <c r="N852" i="1" s="1"/>
  <c r="O848" i="1"/>
  <c r="N848" i="1" s="1"/>
  <c r="O844" i="1"/>
  <c r="N844" i="1" s="1"/>
  <c r="O840" i="1"/>
  <c r="N840" i="1" s="1"/>
  <c r="O836" i="1"/>
  <c r="N836" i="1" s="1"/>
  <c r="O832" i="1"/>
  <c r="N832" i="1" s="1"/>
  <c r="O828" i="1"/>
  <c r="N828" i="1" s="1"/>
  <c r="O824" i="1"/>
  <c r="N824" i="1" s="1"/>
  <c r="O820" i="1"/>
  <c r="N820" i="1" s="1"/>
  <c r="O816" i="1"/>
  <c r="N816" i="1" s="1"/>
  <c r="O812" i="1"/>
  <c r="N812" i="1" s="1"/>
  <c r="O808" i="1"/>
  <c r="N808" i="1" s="1"/>
  <c r="O804" i="1"/>
  <c r="N804" i="1" s="1"/>
  <c r="O800" i="1"/>
  <c r="N800" i="1" s="1"/>
  <c r="O796" i="1"/>
  <c r="N796" i="1" s="1"/>
  <c r="O792" i="1"/>
  <c r="N792" i="1" s="1"/>
  <c r="O788" i="1"/>
  <c r="N788" i="1" s="1"/>
  <c r="O784" i="1"/>
  <c r="N784" i="1" s="1"/>
  <c r="O780" i="1"/>
  <c r="N780" i="1" s="1"/>
  <c r="O776" i="1"/>
  <c r="N776" i="1" s="1"/>
  <c r="O772" i="1"/>
  <c r="N772" i="1" s="1"/>
  <c r="O768" i="1"/>
  <c r="N768" i="1" s="1"/>
  <c r="O764" i="1"/>
  <c r="N764" i="1" s="1"/>
  <c r="O760" i="1"/>
  <c r="N760" i="1" s="1"/>
  <c r="O756" i="1"/>
  <c r="N756" i="1" s="1"/>
  <c r="O752" i="1"/>
  <c r="N752" i="1" s="1"/>
  <c r="O748" i="1"/>
  <c r="N748" i="1" s="1"/>
  <c r="O744" i="1"/>
  <c r="N744" i="1" s="1"/>
  <c r="O740" i="1"/>
  <c r="N740" i="1" s="1"/>
  <c r="O736" i="1"/>
  <c r="N736" i="1" s="1"/>
  <c r="O732" i="1"/>
  <c r="N732" i="1" s="1"/>
  <c r="O728" i="1"/>
  <c r="N728" i="1" s="1"/>
  <c r="O724" i="1"/>
  <c r="N724" i="1" s="1"/>
  <c r="O720" i="1"/>
  <c r="N720" i="1" s="1"/>
  <c r="O716" i="1"/>
  <c r="N716" i="1" s="1"/>
  <c r="O712" i="1"/>
  <c r="N712" i="1" s="1"/>
  <c r="O708" i="1"/>
  <c r="N708" i="1" s="1"/>
  <c r="O704" i="1"/>
  <c r="N704" i="1" s="1"/>
  <c r="O700" i="1"/>
  <c r="N700" i="1" s="1"/>
  <c r="O696" i="1"/>
  <c r="N696" i="1" s="1"/>
  <c r="O692" i="1"/>
  <c r="N692" i="1" s="1"/>
  <c r="O688" i="1"/>
  <c r="N688" i="1" s="1"/>
  <c r="O684" i="1"/>
  <c r="N684" i="1" s="1"/>
  <c r="O680" i="1"/>
  <c r="N680" i="1" s="1"/>
  <c r="O676" i="1"/>
  <c r="N676" i="1" s="1"/>
  <c r="O672" i="1"/>
  <c r="N672" i="1" s="1"/>
  <c r="O668" i="1"/>
  <c r="N668" i="1" s="1"/>
  <c r="O664" i="1"/>
  <c r="N664" i="1" s="1"/>
  <c r="O660" i="1"/>
  <c r="N660" i="1" s="1"/>
  <c r="O656" i="1"/>
  <c r="N656" i="1" s="1"/>
  <c r="O652" i="1"/>
  <c r="N652" i="1" s="1"/>
  <c r="O648" i="1"/>
  <c r="N648" i="1" s="1"/>
  <c r="O644" i="1"/>
  <c r="N644" i="1" s="1"/>
  <c r="O640" i="1"/>
  <c r="N640" i="1" s="1"/>
  <c r="O636" i="1"/>
  <c r="N636" i="1" s="1"/>
  <c r="O1023" i="1"/>
  <c r="N1023" i="1" s="1"/>
  <c r="O1007" i="1"/>
  <c r="N1007" i="1" s="1"/>
  <c r="O991" i="1"/>
  <c r="N991" i="1" s="1"/>
  <c r="O975" i="1"/>
  <c r="N975" i="1" s="1"/>
  <c r="O959" i="1"/>
  <c r="N959" i="1" s="1"/>
  <c r="O943" i="1"/>
  <c r="N943" i="1" s="1"/>
  <c r="O927" i="1"/>
  <c r="N927" i="1" s="1"/>
  <c r="O911" i="1"/>
  <c r="N911" i="1" s="1"/>
  <c r="O895" i="1"/>
  <c r="N895" i="1" s="1"/>
  <c r="O879" i="1"/>
  <c r="N879" i="1" s="1"/>
  <c r="O863" i="1"/>
  <c r="N863" i="1" s="1"/>
  <c r="O847" i="1"/>
  <c r="N847" i="1" s="1"/>
  <c r="O831" i="1"/>
  <c r="N831" i="1" s="1"/>
  <c r="O815" i="1"/>
  <c r="N815" i="1" s="1"/>
  <c r="O799" i="1"/>
  <c r="N799" i="1" s="1"/>
  <c r="O783" i="1"/>
  <c r="N783" i="1" s="1"/>
  <c r="O767" i="1"/>
  <c r="N767" i="1" s="1"/>
  <c r="O751" i="1"/>
  <c r="N751" i="1" s="1"/>
  <c r="O735" i="1"/>
  <c r="N735" i="1" s="1"/>
  <c r="O719" i="1"/>
  <c r="N719" i="1" s="1"/>
  <c r="O703" i="1"/>
  <c r="N703" i="1" s="1"/>
  <c r="O694" i="1"/>
  <c r="N694" i="1" s="1"/>
  <c r="O686" i="1"/>
  <c r="N686" i="1" s="1"/>
  <c r="O678" i="1"/>
  <c r="N678" i="1" s="1"/>
  <c r="O670" i="1"/>
  <c r="N670" i="1" s="1"/>
  <c r="O662" i="1"/>
  <c r="N662" i="1" s="1"/>
  <c r="O654" i="1"/>
  <c r="N654" i="1" s="1"/>
  <c r="O646" i="1"/>
  <c r="N646" i="1" s="1"/>
  <c r="O638" i="1"/>
  <c r="N638" i="1" s="1"/>
  <c r="O631" i="1"/>
  <c r="N631" i="1" s="1"/>
  <c r="O626" i="1"/>
  <c r="N626" i="1" s="1"/>
  <c r="O620" i="1"/>
  <c r="N620" i="1" s="1"/>
  <c r="O616" i="1"/>
  <c r="N616" i="1" s="1"/>
  <c r="O612" i="1"/>
  <c r="N612" i="1" s="1"/>
  <c r="O608" i="1"/>
  <c r="N608" i="1" s="1"/>
  <c r="O604" i="1"/>
  <c r="N604" i="1" s="1"/>
  <c r="O600" i="1"/>
  <c r="N600" i="1" s="1"/>
  <c r="O596" i="1"/>
  <c r="N596" i="1" s="1"/>
  <c r="O592" i="1"/>
  <c r="N592" i="1" s="1"/>
  <c r="O588" i="1"/>
  <c r="N588" i="1" s="1"/>
  <c r="O584" i="1"/>
  <c r="N584" i="1" s="1"/>
  <c r="O580" i="1"/>
  <c r="N580" i="1" s="1"/>
  <c r="O576" i="1"/>
  <c r="N576" i="1" s="1"/>
  <c r="O572" i="1"/>
  <c r="N572" i="1" s="1"/>
  <c r="O568" i="1"/>
  <c r="N568" i="1" s="1"/>
  <c r="O564" i="1"/>
  <c r="N564" i="1" s="1"/>
  <c r="O560" i="1"/>
  <c r="N560" i="1" s="1"/>
  <c r="O556" i="1"/>
  <c r="N556" i="1" s="1"/>
  <c r="O552" i="1"/>
  <c r="N552" i="1" s="1"/>
  <c r="O548" i="1"/>
  <c r="N548" i="1" s="1"/>
  <c r="O544" i="1"/>
  <c r="N544" i="1" s="1"/>
  <c r="O540" i="1"/>
  <c r="N540" i="1" s="1"/>
  <c r="O536" i="1"/>
  <c r="N536" i="1" s="1"/>
  <c r="O532" i="1"/>
  <c r="N532" i="1" s="1"/>
  <c r="O528" i="1"/>
  <c r="N528" i="1" s="1"/>
  <c r="O524" i="1"/>
  <c r="N524" i="1" s="1"/>
  <c r="O520" i="1"/>
  <c r="N520" i="1" s="1"/>
  <c r="O516" i="1"/>
  <c r="N516" i="1" s="1"/>
  <c r="O512" i="1"/>
  <c r="N512" i="1" s="1"/>
  <c r="O508" i="1"/>
  <c r="N508" i="1" s="1"/>
  <c r="O504" i="1"/>
  <c r="N504" i="1" s="1"/>
  <c r="O500" i="1"/>
  <c r="N500" i="1" s="1"/>
  <c r="O496" i="1"/>
  <c r="N496" i="1" s="1"/>
  <c r="O492" i="1"/>
  <c r="N492" i="1" s="1"/>
  <c r="O488" i="1"/>
  <c r="N488" i="1" s="1"/>
  <c r="O484" i="1"/>
  <c r="N484" i="1" s="1"/>
  <c r="O480" i="1"/>
  <c r="N480" i="1" s="1"/>
  <c r="O476" i="1"/>
  <c r="N476" i="1" s="1"/>
  <c r="O472" i="1"/>
  <c r="N472" i="1" s="1"/>
  <c r="O468" i="1"/>
  <c r="N468" i="1" s="1"/>
  <c r="O464" i="1"/>
  <c r="N464" i="1" s="1"/>
  <c r="O460" i="1"/>
  <c r="N460" i="1" s="1"/>
  <c r="O456" i="1"/>
  <c r="N456" i="1" s="1"/>
  <c r="O452" i="1"/>
  <c r="N452" i="1" s="1"/>
  <c r="O448" i="1"/>
  <c r="N448" i="1" s="1"/>
  <c r="O444" i="1"/>
  <c r="N444" i="1" s="1"/>
  <c r="O440" i="1"/>
  <c r="N440" i="1" s="1"/>
  <c r="O436" i="1"/>
  <c r="N436" i="1" s="1"/>
  <c r="O432" i="1"/>
  <c r="N432" i="1" s="1"/>
  <c r="O428" i="1"/>
  <c r="N428" i="1" s="1"/>
  <c r="O424" i="1"/>
  <c r="N424" i="1" s="1"/>
  <c r="O420" i="1"/>
  <c r="N420" i="1" s="1"/>
  <c r="O416" i="1"/>
  <c r="N416" i="1" s="1"/>
  <c r="O412" i="1"/>
  <c r="N412" i="1" s="1"/>
  <c r="O408" i="1"/>
  <c r="N408" i="1" s="1"/>
  <c r="O404" i="1"/>
  <c r="N404" i="1" s="1"/>
  <c r="O400" i="1"/>
  <c r="N400" i="1" s="1"/>
  <c r="O396" i="1"/>
  <c r="N396" i="1" s="1"/>
  <c r="O392" i="1"/>
  <c r="N392" i="1" s="1"/>
  <c r="O388" i="1"/>
  <c r="N388" i="1" s="1"/>
  <c r="O384" i="1"/>
  <c r="N384" i="1" s="1"/>
  <c r="O380" i="1"/>
  <c r="N380" i="1" s="1"/>
  <c r="O376" i="1"/>
  <c r="N376" i="1" s="1"/>
  <c r="O372" i="1"/>
  <c r="N372" i="1" s="1"/>
  <c r="O368" i="1"/>
  <c r="N368" i="1" s="1"/>
  <c r="O364" i="1"/>
  <c r="N364" i="1" s="1"/>
  <c r="O360" i="1"/>
  <c r="N360" i="1" s="1"/>
  <c r="O356" i="1"/>
  <c r="N356" i="1" s="1"/>
  <c r="O352" i="1"/>
  <c r="N352" i="1" s="1"/>
  <c r="O348" i="1"/>
  <c r="N348" i="1" s="1"/>
  <c r="O344" i="1"/>
  <c r="N344" i="1" s="1"/>
  <c r="O340" i="1"/>
  <c r="N340" i="1" s="1"/>
  <c r="O336" i="1"/>
  <c r="N336" i="1" s="1"/>
  <c r="O332" i="1"/>
  <c r="N332" i="1" s="1"/>
  <c r="O328" i="1"/>
  <c r="N328" i="1" s="1"/>
  <c r="O324" i="1"/>
  <c r="N324" i="1" s="1"/>
  <c r="O320" i="1"/>
  <c r="N320" i="1" s="1"/>
  <c r="O316" i="1"/>
  <c r="N316" i="1" s="1"/>
  <c r="O312" i="1"/>
  <c r="N312" i="1" s="1"/>
  <c r="O308" i="1"/>
  <c r="N308" i="1" s="1"/>
  <c r="O304" i="1"/>
  <c r="N304" i="1" s="1"/>
  <c r="O300" i="1"/>
  <c r="N300" i="1" s="1"/>
  <c r="O296" i="1"/>
  <c r="N296" i="1" s="1"/>
  <c r="O292" i="1"/>
  <c r="N292" i="1" s="1"/>
  <c r="O288" i="1"/>
  <c r="N288" i="1" s="1"/>
  <c r="O284" i="1"/>
  <c r="N284" i="1" s="1"/>
  <c r="O280" i="1"/>
  <c r="N280" i="1" s="1"/>
  <c r="O276" i="1"/>
  <c r="N276" i="1" s="1"/>
  <c r="O272" i="1"/>
  <c r="N272" i="1" s="1"/>
  <c r="O268" i="1"/>
  <c r="N268" i="1" s="1"/>
  <c r="O264" i="1"/>
  <c r="N264" i="1" s="1"/>
  <c r="O260" i="1"/>
  <c r="N260" i="1" s="1"/>
  <c r="O256" i="1"/>
  <c r="N256" i="1" s="1"/>
  <c r="O252" i="1"/>
  <c r="N252" i="1" s="1"/>
  <c r="O248" i="1"/>
  <c r="N248" i="1" s="1"/>
  <c r="O244" i="1"/>
  <c r="N244" i="1" s="1"/>
  <c r="O240" i="1"/>
  <c r="N240" i="1" s="1"/>
  <c r="O236" i="1"/>
  <c r="N236" i="1" s="1"/>
  <c r="O232" i="1"/>
  <c r="N232" i="1" s="1"/>
  <c r="O228" i="1"/>
  <c r="N228" i="1" s="1"/>
  <c r="O224" i="1"/>
  <c r="N224" i="1" s="1"/>
  <c r="O220" i="1"/>
  <c r="N220" i="1" s="1"/>
  <c r="O216" i="1"/>
  <c r="N216" i="1" s="1"/>
  <c r="O212" i="1"/>
  <c r="N212" i="1" s="1"/>
  <c r="O208" i="1"/>
  <c r="N208" i="1" s="1"/>
  <c r="O204" i="1"/>
  <c r="N204" i="1" s="1"/>
  <c r="O200" i="1"/>
  <c r="N200" i="1" s="1"/>
  <c r="O196" i="1"/>
  <c r="N196" i="1" s="1"/>
  <c r="O192" i="1"/>
  <c r="N192" i="1" s="1"/>
  <c r="O188" i="1"/>
  <c r="N188" i="1" s="1"/>
  <c r="O184" i="1"/>
  <c r="N184" i="1" s="1"/>
  <c r="O180" i="1"/>
  <c r="N180" i="1" s="1"/>
  <c r="O176" i="1"/>
  <c r="N176" i="1" s="1"/>
  <c r="O172" i="1"/>
  <c r="N172" i="1" s="1"/>
  <c r="O168" i="1"/>
  <c r="N168" i="1" s="1"/>
  <c r="O164" i="1"/>
  <c r="N164" i="1" s="1"/>
  <c r="O160" i="1"/>
  <c r="N160" i="1" s="1"/>
  <c r="O156" i="1"/>
  <c r="N156" i="1" s="1"/>
  <c r="O152" i="1"/>
  <c r="N152" i="1" s="1"/>
  <c r="O148" i="1"/>
  <c r="N148" i="1" s="1"/>
  <c r="O144" i="1"/>
  <c r="N144" i="1" s="1"/>
  <c r="O140" i="1"/>
  <c r="N140" i="1" s="1"/>
  <c r="O136" i="1"/>
  <c r="N136" i="1" s="1"/>
  <c r="O1035" i="1"/>
  <c r="N1035" i="1" s="1"/>
  <c r="O1019" i="1"/>
  <c r="N1019" i="1" s="1"/>
  <c r="O1003" i="1"/>
  <c r="N1003" i="1" s="1"/>
  <c r="O987" i="1"/>
  <c r="N987" i="1" s="1"/>
  <c r="O971" i="1"/>
  <c r="N971" i="1" s="1"/>
  <c r="O955" i="1"/>
  <c r="N955" i="1" s="1"/>
  <c r="O939" i="1"/>
  <c r="N939" i="1" s="1"/>
  <c r="O923" i="1"/>
  <c r="N923" i="1" s="1"/>
  <c r="O907" i="1"/>
  <c r="N907" i="1" s="1"/>
  <c r="O891" i="1"/>
  <c r="N891" i="1" s="1"/>
  <c r="O875" i="1"/>
  <c r="N875" i="1" s="1"/>
  <c r="O859" i="1"/>
  <c r="N859" i="1" s="1"/>
  <c r="O843" i="1"/>
  <c r="N843" i="1" s="1"/>
  <c r="O827" i="1"/>
  <c r="N827" i="1" s="1"/>
  <c r="O811" i="1"/>
  <c r="N811" i="1" s="1"/>
  <c r="O795" i="1"/>
  <c r="N795" i="1" s="1"/>
  <c r="O779" i="1"/>
  <c r="N779" i="1" s="1"/>
  <c r="O763" i="1"/>
  <c r="N763" i="1" s="1"/>
  <c r="O747" i="1"/>
  <c r="N747" i="1" s="1"/>
  <c r="O731" i="1"/>
  <c r="N731" i="1" s="1"/>
  <c r="O715" i="1"/>
  <c r="N715" i="1" s="1"/>
  <c r="O699" i="1"/>
  <c r="N699" i="1" s="1"/>
  <c r="O691" i="1"/>
  <c r="N691" i="1" s="1"/>
  <c r="O683" i="1"/>
  <c r="N683" i="1" s="1"/>
  <c r="O675" i="1"/>
  <c r="N675" i="1" s="1"/>
  <c r="O667" i="1"/>
  <c r="N667" i="1" s="1"/>
  <c r="O659" i="1"/>
  <c r="N659" i="1" s="1"/>
  <c r="O651" i="1"/>
  <c r="N651" i="1" s="1"/>
  <c r="O643" i="1"/>
  <c r="N643" i="1" s="1"/>
  <c r="O635" i="1"/>
  <c r="N635" i="1" s="1"/>
  <c r="O630" i="1"/>
  <c r="N630" i="1" s="1"/>
  <c r="O624" i="1"/>
  <c r="N624" i="1" s="1"/>
  <c r="O619" i="1"/>
  <c r="N619" i="1" s="1"/>
  <c r="O615" i="1"/>
  <c r="N615" i="1" s="1"/>
  <c r="O611" i="1"/>
  <c r="N611" i="1" s="1"/>
  <c r="O607" i="1"/>
  <c r="N607" i="1" s="1"/>
  <c r="O603" i="1"/>
  <c r="N603" i="1" s="1"/>
  <c r="O599" i="1"/>
  <c r="N599" i="1" s="1"/>
  <c r="O595" i="1"/>
  <c r="N595" i="1" s="1"/>
  <c r="O591" i="1"/>
  <c r="N591" i="1" s="1"/>
  <c r="O587" i="1"/>
  <c r="N587" i="1" s="1"/>
  <c r="O583" i="1"/>
  <c r="N583" i="1" s="1"/>
  <c r="O579" i="1"/>
  <c r="N579" i="1" s="1"/>
  <c r="O575" i="1"/>
  <c r="N575" i="1" s="1"/>
  <c r="O571" i="1"/>
  <c r="N571" i="1" s="1"/>
  <c r="O567" i="1"/>
  <c r="N567" i="1" s="1"/>
  <c r="O563" i="1"/>
  <c r="N563" i="1" s="1"/>
  <c r="O559" i="1"/>
  <c r="N559" i="1" s="1"/>
  <c r="O555" i="1"/>
  <c r="N555" i="1" s="1"/>
  <c r="O551" i="1"/>
  <c r="N551" i="1" s="1"/>
  <c r="O547" i="1"/>
  <c r="N547" i="1" s="1"/>
  <c r="O543" i="1"/>
  <c r="N543" i="1" s="1"/>
  <c r="O539" i="1"/>
  <c r="N539" i="1" s="1"/>
  <c r="O535" i="1"/>
  <c r="N535" i="1" s="1"/>
  <c r="O531" i="1"/>
  <c r="N531" i="1" s="1"/>
  <c r="O527" i="1"/>
  <c r="N527" i="1" s="1"/>
  <c r="O523" i="1"/>
  <c r="N523" i="1" s="1"/>
  <c r="O519" i="1"/>
  <c r="N519" i="1" s="1"/>
  <c r="O515" i="1"/>
  <c r="N515" i="1" s="1"/>
  <c r="O511" i="1"/>
  <c r="N511" i="1" s="1"/>
  <c r="O507" i="1"/>
  <c r="N507" i="1" s="1"/>
  <c r="O503" i="1"/>
  <c r="N503" i="1" s="1"/>
  <c r="O499" i="1"/>
  <c r="N499" i="1" s="1"/>
  <c r="O495" i="1"/>
  <c r="N495" i="1" s="1"/>
  <c r="O491" i="1"/>
  <c r="N491" i="1" s="1"/>
  <c r="O487" i="1"/>
  <c r="N487" i="1" s="1"/>
  <c r="O483" i="1"/>
  <c r="N483" i="1" s="1"/>
  <c r="O479" i="1"/>
  <c r="N479" i="1" s="1"/>
  <c r="O475" i="1"/>
  <c r="N475" i="1" s="1"/>
  <c r="O471" i="1"/>
  <c r="N471" i="1" s="1"/>
  <c r="O467" i="1"/>
  <c r="N467" i="1" s="1"/>
  <c r="O463" i="1"/>
  <c r="N463" i="1" s="1"/>
  <c r="O459" i="1"/>
  <c r="N459" i="1" s="1"/>
  <c r="O455" i="1"/>
  <c r="N455" i="1" s="1"/>
  <c r="O451" i="1"/>
  <c r="N451" i="1" s="1"/>
  <c r="O447" i="1"/>
  <c r="N447" i="1" s="1"/>
  <c r="O443" i="1"/>
  <c r="N443" i="1" s="1"/>
  <c r="O439" i="1"/>
  <c r="N439" i="1" s="1"/>
  <c r="O435" i="1"/>
  <c r="N435" i="1" s="1"/>
  <c r="O431" i="1"/>
  <c r="N431" i="1" s="1"/>
  <c r="O427" i="1"/>
  <c r="N427" i="1" s="1"/>
  <c r="O423" i="1"/>
  <c r="N423" i="1" s="1"/>
  <c r="O419" i="1"/>
  <c r="N419" i="1" s="1"/>
  <c r="O415" i="1"/>
  <c r="N415" i="1" s="1"/>
  <c r="O411" i="1"/>
  <c r="N411" i="1" s="1"/>
  <c r="O407" i="1"/>
  <c r="N407" i="1" s="1"/>
  <c r="O403" i="1"/>
  <c r="N403" i="1" s="1"/>
  <c r="O399" i="1"/>
  <c r="N399" i="1" s="1"/>
  <c r="O395" i="1"/>
  <c r="N395" i="1" s="1"/>
  <c r="O391" i="1"/>
  <c r="N391" i="1" s="1"/>
  <c r="O387" i="1"/>
  <c r="N387" i="1" s="1"/>
  <c r="O383" i="1"/>
  <c r="N383" i="1" s="1"/>
  <c r="O379" i="1"/>
  <c r="N379" i="1" s="1"/>
  <c r="O375" i="1"/>
  <c r="N375" i="1" s="1"/>
  <c r="O371" i="1"/>
  <c r="N371" i="1" s="1"/>
  <c r="O367" i="1"/>
  <c r="N367" i="1" s="1"/>
  <c r="O363" i="1"/>
  <c r="N363" i="1" s="1"/>
  <c r="O359" i="1"/>
  <c r="N359" i="1" s="1"/>
  <c r="O355" i="1"/>
  <c r="N355" i="1" s="1"/>
  <c r="O351" i="1"/>
  <c r="N351" i="1" s="1"/>
  <c r="O347" i="1"/>
  <c r="N347" i="1" s="1"/>
  <c r="O343" i="1"/>
  <c r="N343" i="1" s="1"/>
  <c r="O339" i="1"/>
  <c r="N339" i="1" s="1"/>
  <c r="O335" i="1"/>
  <c r="N335" i="1" s="1"/>
  <c r="O331" i="1"/>
  <c r="N331" i="1" s="1"/>
  <c r="O327" i="1"/>
  <c r="N327" i="1" s="1"/>
  <c r="O323" i="1"/>
  <c r="N323" i="1" s="1"/>
  <c r="O319" i="1"/>
  <c r="N319" i="1" s="1"/>
  <c r="O315" i="1"/>
  <c r="N315" i="1" s="1"/>
  <c r="O311" i="1"/>
  <c r="N311" i="1" s="1"/>
  <c r="O307" i="1"/>
  <c r="N307" i="1" s="1"/>
  <c r="O303" i="1"/>
  <c r="N303" i="1" s="1"/>
  <c r="O299" i="1"/>
  <c r="N299" i="1" s="1"/>
  <c r="O295" i="1"/>
  <c r="N295" i="1" s="1"/>
  <c r="O291" i="1"/>
  <c r="N291" i="1" s="1"/>
  <c r="O287" i="1"/>
  <c r="N287" i="1" s="1"/>
  <c r="O283" i="1"/>
  <c r="N283" i="1" s="1"/>
  <c r="O279" i="1"/>
  <c r="N279" i="1" s="1"/>
  <c r="O275" i="1"/>
  <c r="N275" i="1" s="1"/>
  <c r="O271" i="1"/>
  <c r="N271" i="1" s="1"/>
  <c r="O267" i="1"/>
  <c r="N267" i="1" s="1"/>
  <c r="O263" i="1"/>
  <c r="N263" i="1" s="1"/>
  <c r="O259" i="1"/>
  <c r="N259" i="1" s="1"/>
  <c r="O255" i="1"/>
  <c r="N255" i="1" s="1"/>
  <c r="O251" i="1"/>
  <c r="N251" i="1" s="1"/>
  <c r="O247" i="1"/>
  <c r="N247" i="1" s="1"/>
  <c r="O243" i="1"/>
  <c r="N243" i="1" s="1"/>
  <c r="O239" i="1"/>
  <c r="N239" i="1" s="1"/>
  <c r="O235" i="1"/>
  <c r="N235" i="1" s="1"/>
  <c r="O231" i="1"/>
  <c r="N231" i="1" s="1"/>
  <c r="O227" i="1"/>
  <c r="N227" i="1" s="1"/>
  <c r="O223" i="1"/>
  <c r="N223" i="1" s="1"/>
  <c r="O219" i="1"/>
  <c r="N219" i="1" s="1"/>
  <c r="O215" i="1"/>
  <c r="N215" i="1" s="1"/>
  <c r="O211" i="1"/>
  <c r="N211" i="1" s="1"/>
  <c r="O207" i="1"/>
  <c r="N207" i="1" s="1"/>
  <c r="O203" i="1"/>
  <c r="N203" i="1" s="1"/>
  <c r="O199" i="1"/>
  <c r="N199" i="1" s="1"/>
  <c r="O195" i="1"/>
  <c r="N195" i="1" s="1"/>
  <c r="O191" i="1"/>
  <c r="N191" i="1" s="1"/>
  <c r="O187" i="1"/>
  <c r="N187" i="1" s="1"/>
  <c r="O183" i="1"/>
  <c r="N183" i="1" s="1"/>
  <c r="O179" i="1"/>
  <c r="N179" i="1" s="1"/>
  <c r="O175" i="1"/>
  <c r="N175" i="1" s="1"/>
  <c r="O1031" i="1"/>
  <c r="N1031" i="1" s="1"/>
  <c r="O1015" i="1"/>
  <c r="N1015" i="1" s="1"/>
  <c r="O999" i="1"/>
  <c r="N999" i="1" s="1"/>
  <c r="O983" i="1"/>
  <c r="N983" i="1" s="1"/>
  <c r="O967" i="1"/>
  <c r="N967" i="1" s="1"/>
  <c r="O951" i="1"/>
  <c r="N951" i="1" s="1"/>
  <c r="O935" i="1"/>
  <c r="N935" i="1" s="1"/>
  <c r="O919" i="1"/>
  <c r="N919" i="1" s="1"/>
  <c r="O903" i="1"/>
  <c r="N903" i="1" s="1"/>
  <c r="O887" i="1"/>
  <c r="N887" i="1" s="1"/>
  <c r="O871" i="1"/>
  <c r="N871" i="1" s="1"/>
  <c r="O855" i="1"/>
  <c r="N855" i="1" s="1"/>
  <c r="O839" i="1"/>
  <c r="N839" i="1" s="1"/>
  <c r="O823" i="1"/>
  <c r="N823" i="1" s="1"/>
  <c r="O807" i="1"/>
  <c r="N807" i="1" s="1"/>
  <c r="O791" i="1"/>
  <c r="N791" i="1" s="1"/>
  <c r="O775" i="1"/>
  <c r="N775" i="1" s="1"/>
  <c r="O759" i="1"/>
  <c r="N759" i="1" s="1"/>
  <c r="O743" i="1"/>
  <c r="N743" i="1" s="1"/>
  <c r="O727" i="1"/>
  <c r="N727" i="1" s="1"/>
  <c r="O711" i="1"/>
  <c r="N711" i="1" s="1"/>
  <c r="O698" i="1"/>
  <c r="N698" i="1" s="1"/>
  <c r="O690" i="1"/>
  <c r="N690" i="1" s="1"/>
  <c r="O682" i="1"/>
  <c r="N682" i="1" s="1"/>
  <c r="O674" i="1"/>
  <c r="N674" i="1" s="1"/>
  <c r="O666" i="1"/>
  <c r="N666" i="1" s="1"/>
  <c r="O658" i="1"/>
  <c r="N658" i="1" s="1"/>
  <c r="O650" i="1"/>
  <c r="N650" i="1" s="1"/>
  <c r="O642" i="1"/>
  <c r="N642" i="1" s="1"/>
  <c r="O634" i="1"/>
  <c r="N634" i="1" s="1"/>
  <c r="O628" i="1"/>
  <c r="N628" i="1" s="1"/>
  <c r="O623" i="1"/>
  <c r="N623" i="1" s="1"/>
  <c r="O618" i="1"/>
  <c r="N618" i="1" s="1"/>
  <c r="O614" i="1"/>
  <c r="N614" i="1" s="1"/>
  <c r="O610" i="1"/>
  <c r="N610" i="1" s="1"/>
  <c r="O606" i="1"/>
  <c r="N606" i="1" s="1"/>
  <c r="O602" i="1"/>
  <c r="N602" i="1" s="1"/>
  <c r="O598" i="1"/>
  <c r="N598" i="1" s="1"/>
  <c r="O594" i="1"/>
  <c r="N594" i="1" s="1"/>
  <c r="O590" i="1"/>
  <c r="N590" i="1" s="1"/>
  <c r="O586" i="1"/>
  <c r="N586" i="1" s="1"/>
  <c r="O582" i="1"/>
  <c r="N582" i="1" s="1"/>
  <c r="O578" i="1"/>
  <c r="N578" i="1" s="1"/>
  <c r="O574" i="1"/>
  <c r="N574" i="1" s="1"/>
  <c r="O570" i="1"/>
  <c r="N570" i="1" s="1"/>
  <c r="O566" i="1"/>
  <c r="N566" i="1" s="1"/>
  <c r="O562" i="1"/>
  <c r="N562" i="1" s="1"/>
  <c r="O558" i="1"/>
  <c r="N558" i="1" s="1"/>
  <c r="O554" i="1"/>
  <c r="N554" i="1" s="1"/>
  <c r="O550" i="1"/>
  <c r="N550" i="1" s="1"/>
  <c r="O21" i="1"/>
  <c r="N21" i="1" s="1"/>
  <c r="O41" i="1"/>
  <c r="N41" i="1" s="1"/>
  <c r="O61" i="1"/>
  <c r="N61" i="1" s="1"/>
  <c r="O109" i="1"/>
  <c r="N109" i="1" s="1"/>
  <c r="O545" i="1"/>
  <c r="N545" i="1" s="1"/>
  <c r="O14" i="1"/>
  <c r="N14" i="1" s="1"/>
  <c r="O38" i="1"/>
  <c r="N38" i="1" s="1"/>
  <c r="O54" i="1"/>
  <c r="N54" i="1" s="1"/>
  <c r="O66" i="1"/>
  <c r="N66" i="1" s="1"/>
  <c r="O70" i="1"/>
  <c r="N70" i="1" s="1"/>
  <c r="O74" i="1"/>
  <c r="N74" i="1" s="1"/>
  <c r="O78" i="1"/>
  <c r="N78" i="1" s="1"/>
  <c r="O82" i="1"/>
  <c r="N82" i="1" s="1"/>
  <c r="O86" i="1"/>
  <c r="N86" i="1" s="1"/>
  <c r="O90" i="1"/>
  <c r="N90" i="1" s="1"/>
  <c r="O102" i="1"/>
  <c r="N102" i="1" s="1"/>
  <c r="O106" i="1"/>
  <c r="N106" i="1" s="1"/>
  <c r="O110" i="1"/>
  <c r="N110" i="1" s="1"/>
  <c r="O114" i="1"/>
  <c r="N114" i="1" s="1"/>
  <c r="O118" i="1"/>
  <c r="N118" i="1" s="1"/>
  <c r="O122" i="1"/>
  <c r="N122" i="1" s="1"/>
  <c r="O126" i="1"/>
  <c r="N126" i="1" s="1"/>
  <c r="O130" i="1"/>
  <c r="N130" i="1" s="1"/>
  <c r="O134" i="1"/>
  <c r="N134" i="1" s="1"/>
  <c r="O139" i="1"/>
  <c r="N139" i="1" s="1"/>
  <c r="O145" i="1"/>
  <c r="N145" i="1" s="1"/>
  <c r="O150" i="1"/>
  <c r="N150" i="1" s="1"/>
  <c r="O155" i="1"/>
  <c r="N155" i="1" s="1"/>
  <c r="O161" i="1"/>
  <c r="N161" i="1" s="1"/>
  <c r="O166" i="1"/>
  <c r="N166" i="1" s="1"/>
  <c r="O171" i="1"/>
  <c r="N171" i="1" s="1"/>
  <c r="O178" i="1"/>
  <c r="N178" i="1" s="1"/>
  <c r="O186" i="1"/>
  <c r="N186" i="1" s="1"/>
  <c r="O194" i="1"/>
  <c r="N194" i="1" s="1"/>
  <c r="O202" i="1"/>
  <c r="N202" i="1" s="1"/>
  <c r="O210" i="1"/>
  <c r="N210" i="1" s="1"/>
  <c r="O218" i="1"/>
  <c r="N218" i="1" s="1"/>
  <c r="O226" i="1"/>
  <c r="N226" i="1" s="1"/>
  <c r="O234" i="1"/>
  <c r="N234" i="1" s="1"/>
  <c r="O242" i="1"/>
  <c r="N242" i="1" s="1"/>
  <c r="O250" i="1"/>
  <c r="N250" i="1" s="1"/>
  <c r="O258" i="1"/>
  <c r="N258" i="1" s="1"/>
  <c r="O266" i="1"/>
  <c r="N266" i="1" s="1"/>
  <c r="O274" i="1"/>
  <c r="N274" i="1" s="1"/>
  <c r="O282" i="1"/>
  <c r="N282" i="1" s="1"/>
  <c r="O290" i="1"/>
  <c r="N290" i="1" s="1"/>
  <c r="O298" i="1"/>
  <c r="N298" i="1" s="1"/>
  <c r="O306" i="1"/>
  <c r="N306" i="1" s="1"/>
  <c r="O314" i="1"/>
  <c r="N314" i="1" s="1"/>
  <c r="O322" i="1"/>
  <c r="N322" i="1" s="1"/>
  <c r="O330" i="1"/>
  <c r="N330" i="1" s="1"/>
  <c r="O338" i="1"/>
  <c r="N338" i="1" s="1"/>
  <c r="O346" i="1"/>
  <c r="N346" i="1" s="1"/>
  <c r="O354" i="1"/>
  <c r="N354" i="1" s="1"/>
  <c r="O362" i="1"/>
  <c r="N362" i="1" s="1"/>
  <c r="O370" i="1"/>
  <c r="N370" i="1" s="1"/>
  <c r="O378" i="1"/>
  <c r="N378" i="1" s="1"/>
  <c r="O386" i="1"/>
  <c r="N386" i="1" s="1"/>
  <c r="O394" i="1"/>
  <c r="N394" i="1" s="1"/>
  <c r="O402" i="1"/>
  <c r="N402" i="1" s="1"/>
  <c r="O410" i="1"/>
  <c r="N410" i="1" s="1"/>
  <c r="O418" i="1"/>
  <c r="N418" i="1" s="1"/>
  <c r="O426" i="1"/>
  <c r="N426" i="1" s="1"/>
  <c r="O434" i="1"/>
  <c r="N434" i="1" s="1"/>
  <c r="O442" i="1"/>
  <c r="N442" i="1" s="1"/>
  <c r="O450" i="1"/>
  <c r="N450" i="1" s="1"/>
  <c r="O458" i="1"/>
  <c r="N458" i="1" s="1"/>
  <c r="O466" i="1"/>
  <c r="N466" i="1" s="1"/>
  <c r="O474" i="1"/>
  <c r="N474" i="1" s="1"/>
  <c r="O482" i="1"/>
  <c r="N482" i="1" s="1"/>
  <c r="O490" i="1"/>
  <c r="N490" i="1" s="1"/>
  <c r="O498" i="1"/>
  <c r="N498" i="1" s="1"/>
  <c r="O506" i="1"/>
  <c r="N506" i="1" s="1"/>
  <c r="O514" i="1"/>
  <c r="N514" i="1" s="1"/>
  <c r="O522" i="1"/>
  <c r="N522" i="1" s="1"/>
  <c r="O530" i="1"/>
  <c r="N530" i="1" s="1"/>
  <c r="O538" i="1"/>
  <c r="N538" i="1" s="1"/>
  <c r="O546" i="1"/>
  <c r="N546" i="1" s="1"/>
  <c r="O561" i="1"/>
  <c r="N561" i="1" s="1"/>
  <c r="O577" i="1"/>
  <c r="N577" i="1" s="1"/>
  <c r="O593" i="1"/>
  <c r="N593" i="1" s="1"/>
  <c r="O609" i="1"/>
  <c r="N609" i="1" s="1"/>
  <c r="O627" i="1"/>
  <c r="N627" i="1" s="1"/>
  <c r="O655" i="1"/>
  <c r="N655" i="1" s="1"/>
  <c r="O687" i="1"/>
  <c r="N687" i="1" s="1"/>
  <c r="O739" i="1"/>
  <c r="N739" i="1" s="1"/>
  <c r="O803" i="1"/>
  <c r="N803" i="1" s="1"/>
  <c r="O867" i="1"/>
  <c r="N867" i="1" s="1"/>
  <c r="O931" i="1"/>
  <c r="N931" i="1" s="1"/>
  <c r="O995" i="1"/>
  <c r="N995" i="1" s="1"/>
  <c r="O9" i="1"/>
  <c r="N9" i="1" s="1"/>
  <c r="O17" i="1"/>
  <c r="N17" i="1" s="1"/>
  <c r="O25" i="1"/>
  <c r="N25" i="1" s="1"/>
  <c r="O33" i="1"/>
  <c r="N33" i="1" s="1"/>
  <c r="O45" i="1"/>
  <c r="N45" i="1" s="1"/>
  <c r="O53" i="1"/>
  <c r="N53" i="1" s="1"/>
  <c r="O65" i="1"/>
  <c r="N65" i="1" s="1"/>
  <c r="O73" i="1"/>
  <c r="N73" i="1" s="1"/>
  <c r="O81" i="1"/>
  <c r="N81" i="1" s="1"/>
  <c r="O93" i="1"/>
  <c r="N93" i="1" s="1"/>
  <c r="O101" i="1"/>
  <c r="N101" i="1" s="1"/>
  <c r="O113" i="1"/>
  <c r="N113" i="1" s="1"/>
  <c r="O121" i="1"/>
  <c r="N121" i="1" s="1"/>
  <c r="O129" i="1"/>
  <c r="N129" i="1" s="1"/>
  <c r="O138" i="1"/>
  <c r="N138" i="1" s="1"/>
  <c r="O149" i="1"/>
  <c r="N149" i="1" s="1"/>
  <c r="O159" i="1"/>
  <c r="N159" i="1" s="1"/>
  <c r="O170" i="1"/>
  <c r="N170" i="1" s="1"/>
  <c r="O185" i="1"/>
  <c r="N185" i="1" s="1"/>
  <c r="O201" i="1"/>
  <c r="N201" i="1" s="1"/>
  <c r="O209" i="1"/>
  <c r="N209" i="1" s="1"/>
  <c r="O225" i="1"/>
  <c r="N225" i="1" s="1"/>
  <c r="O241" i="1"/>
  <c r="N241" i="1" s="1"/>
  <c r="O257" i="1"/>
  <c r="N257" i="1" s="1"/>
  <c r="O273" i="1"/>
  <c r="N273" i="1" s="1"/>
  <c r="O289" i="1"/>
  <c r="N289" i="1" s="1"/>
  <c r="O305" i="1"/>
  <c r="N305" i="1" s="1"/>
  <c r="O321" i="1"/>
  <c r="N321" i="1" s="1"/>
  <c r="O337" i="1"/>
  <c r="N337" i="1" s="1"/>
  <c r="O353" i="1"/>
  <c r="N353" i="1" s="1"/>
  <c r="O369" i="1"/>
  <c r="N369" i="1" s="1"/>
  <c r="O385" i="1"/>
  <c r="N385" i="1" s="1"/>
  <c r="O401" i="1"/>
  <c r="N401" i="1" s="1"/>
  <c r="O417" i="1"/>
  <c r="N417" i="1" s="1"/>
  <c r="O433" i="1"/>
  <c r="N433" i="1" s="1"/>
  <c r="O449" i="1"/>
  <c r="N449" i="1" s="1"/>
  <c r="O465" i="1"/>
  <c r="N465" i="1" s="1"/>
  <c r="O481" i="1"/>
  <c r="N481" i="1" s="1"/>
  <c r="O497" i="1"/>
  <c r="N497" i="1" s="1"/>
  <c r="O513" i="1"/>
  <c r="N513" i="1" s="1"/>
  <c r="O529" i="1"/>
  <c r="N529" i="1" s="1"/>
  <c r="O557" i="1"/>
  <c r="N557" i="1" s="1"/>
  <c r="O589" i="1"/>
  <c r="N589" i="1" s="1"/>
  <c r="O622" i="1"/>
  <c r="N622" i="1" s="1"/>
  <c r="O679" i="1"/>
  <c r="N679" i="1" s="1"/>
  <c r="O787" i="1"/>
  <c r="N787" i="1" s="1"/>
  <c r="O915" i="1"/>
  <c r="N915" i="1" s="1"/>
  <c r="O6" i="1"/>
  <c r="N6" i="1" s="1"/>
  <c r="O18" i="1"/>
  <c r="N18" i="1" s="1"/>
  <c r="O26" i="1"/>
  <c r="N26" i="1" s="1"/>
  <c r="O34" i="1"/>
  <c r="N34" i="1" s="1"/>
  <c r="O46" i="1"/>
  <c r="N46" i="1" s="1"/>
  <c r="O58" i="1"/>
  <c r="N58" i="1" s="1"/>
  <c r="O98" i="1"/>
  <c r="N98" i="1" s="1"/>
  <c r="N3" i="1"/>
  <c r="O7" i="1"/>
  <c r="N7" i="1" s="1"/>
  <c r="O11" i="1"/>
  <c r="N11" i="1" s="1"/>
  <c r="O15" i="1"/>
  <c r="N15" i="1" s="1"/>
  <c r="O19" i="1"/>
  <c r="N19" i="1" s="1"/>
  <c r="O23" i="1"/>
  <c r="N23" i="1" s="1"/>
  <c r="O27" i="1"/>
  <c r="N27" i="1" s="1"/>
  <c r="O31" i="1"/>
  <c r="N31" i="1" s="1"/>
  <c r="O35" i="1"/>
  <c r="N35" i="1" s="1"/>
  <c r="O39" i="1"/>
  <c r="N39" i="1" s="1"/>
  <c r="O43" i="1"/>
  <c r="N43" i="1" s="1"/>
  <c r="O47" i="1"/>
  <c r="N47" i="1" s="1"/>
  <c r="O51" i="1"/>
  <c r="N51" i="1" s="1"/>
  <c r="O55" i="1"/>
  <c r="N55" i="1" s="1"/>
  <c r="O59" i="1"/>
  <c r="N59" i="1" s="1"/>
  <c r="O63" i="1"/>
  <c r="N63" i="1" s="1"/>
  <c r="O67" i="1"/>
  <c r="N67" i="1" s="1"/>
  <c r="O71" i="1"/>
  <c r="N71" i="1" s="1"/>
  <c r="O75" i="1"/>
  <c r="N75" i="1" s="1"/>
  <c r="O79" i="1"/>
  <c r="N79" i="1" s="1"/>
  <c r="O83" i="1"/>
  <c r="N83" i="1" s="1"/>
  <c r="O87" i="1"/>
  <c r="N87" i="1" s="1"/>
  <c r="O91" i="1"/>
  <c r="N91" i="1" s="1"/>
  <c r="O95" i="1"/>
  <c r="N95" i="1" s="1"/>
  <c r="O99" i="1"/>
  <c r="N99" i="1" s="1"/>
  <c r="O103" i="1"/>
  <c r="N103" i="1" s="1"/>
  <c r="O107" i="1"/>
  <c r="N107" i="1" s="1"/>
  <c r="O111" i="1"/>
  <c r="N111" i="1" s="1"/>
  <c r="O115" i="1"/>
  <c r="N115" i="1" s="1"/>
  <c r="O119" i="1"/>
  <c r="N119" i="1" s="1"/>
  <c r="O123" i="1"/>
  <c r="N123" i="1" s="1"/>
  <c r="O127" i="1"/>
  <c r="N127" i="1" s="1"/>
  <c r="O131" i="1"/>
  <c r="N131" i="1" s="1"/>
  <c r="O135" i="1"/>
  <c r="N135" i="1" s="1"/>
  <c r="O141" i="1"/>
  <c r="N141" i="1" s="1"/>
  <c r="O146" i="1"/>
  <c r="N146" i="1" s="1"/>
  <c r="O151" i="1"/>
  <c r="N151" i="1" s="1"/>
  <c r="O157" i="1"/>
  <c r="N157" i="1" s="1"/>
  <c r="O162" i="1"/>
  <c r="N162" i="1" s="1"/>
  <c r="O167" i="1"/>
  <c r="N167" i="1" s="1"/>
  <c r="O173" i="1"/>
  <c r="N173" i="1" s="1"/>
  <c r="O181" i="1"/>
  <c r="N181" i="1" s="1"/>
  <c r="O189" i="1"/>
  <c r="N189" i="1" s="1"/>
  <c r="O197" i="1"/>
  <c r="N197" i="1" s="1"/>
  <c r="O205" i="1"/>
  <c r="N205" i="1" s="1"/>
  <c r="O213" i="1"/>
  <c r="N213" i="1" s="1"/>
  <c r="O221" i="1"/>
  <c r="N221" i="1" s="1"/>
  <c r="O229" i="1"/>
  <c r="N229" i="1" s="1"/>
  <c r="O237" i="1"/>
  <c r="N237" i="1" s="1"/>
  <c r="O245" i="1"/>
  <c r="N245" i="1" s="1"/>
  <c r="O253" i="1"/>
  <c r="N253" i="1" s="1"/>
  <c r="O261" i="1"/>
  <c r="N261" i="1" s="1"/>
  <c r="O269" i="1"/>
  <c r="N269" i="1" s="1"/>
  <c r="O277" i="1"/>
  <c r="N277" i="1" s="1"/>
  <c r="O285" i="1"/>
  <c r="N285" i="1" s="1"/>
  <c r="O293" i="1"/>
  <c r="N293" i="1" s="1"/>
  <c r="O301" i="1"/>
  <c r="N301" i="1" s="1"/>
  <c r="O309" i="1"/>
  <c r="N309" i="1" s="1"/>
  <c r="O317" i="1"/>
  <c r="N317" i="1" s="1"/>
  <c r="O325" i="1"/>
  <c r="N325" i="1" s="1"/>
  <c r="O333" i="1"/>
  <c r="N333" i="1" s="1"/>
  <c r="O341" i="1"/>
  <c r="N341" i="1" s="1"/>
  <c r="O349" i="1"/>
  <c r="N349" i="1" s="1"/>
  <c r="O357" i="1"/>
  <c r="N357" i="1" s="1"/>
  <c r="O365" i="1"/>
  <c r="N365" i="1" s="1"/>
  <c r="O373" i="1"/>
  <c r="N373" i="1" s="1"/>
  <c r="O381" i="1"/>
  <c r="N381" i="1" s="1"/>
  <c r="O389" i="1"/>
  <c r="N389" i="1" s="1"/>
  <c r="O397" i="1"/>
  <c r="N397" i="1" s="1"/>
  <c r="O405" i="1"/>
  <c r="N405" i="1" s="1"/>
  <c r="O413" i="1"/>
  <c r="N413" i="1" s="1"/>
  <c r="O421" i="1"/>
  <c r="N421" i="1" s="1"/>
  <c r="O429" i="1"/>
  <c r="N429" i="1" s="1"/>
  <c r="O437" i="1"/>
  <c r="N437" i="1" s="1"/>
  <c r="O445" i="1"/>
  <c r="N445" i="1" s="1"/>
  <c r="O453" i="1"/>
  <c r="N453" i="1" s="1"/>
  <c r="O461" i="1"/>
  <c r="N461" i="1" s="1"/>
  <c r="O469" i="1"/>
  <c r="N469" i="1" s="1"/>
  <c r="O477" i="1"/>
  <c r="N477" i="1" s="1"/>
  <c r="O485" i="1"/>
  <c r="N485" i="1" s="1"/>
  <c r="O493" i="1"/>
  <c r="N493" i="1" s="1"/>
  <c r="O501" i="1"/>
  <c r="N501" i="1" s="1"/>
  <c r="O509" i="1"/>
  <c r="N509" i="1" s="1"/>
  <c r="O517" i="1"/>
  <c r="N517" i="1" s="1"/>
  <c r="O525" i="1"/>
  <c r="N525" i="1" s="1"/>
  <c r="O533" i="1"/>
  <c r="N533" i="1" s="1"/>
  <c r="O541" i="1"/>
  <c r="N541" i="1" s="1"/>
  <c r="O549" i="1"/>
  <c r="N549" i="1" s="1"/>
  <c r="O565" i="1"/>
  <c r="N565" i="1" s="1"/>
  <c r="O581" i="1"/>
  <c r="N581" i="1" s="1"/>
  <c r="O597" i="1"/>
  <c r="N597" i="1" s="1"/>
  <c r="O613" i="1"/>
  <c r="N613" i="1" s="1"/>
  <c r="O632" i="1"/>
  <c r="N632" i="1" s="1"/>
  <c r="O663" i="1"/>
  <c r="N663" i="1" s="1"/>
  <c r="O695" i="1"/>
  <c r="N695" i="1" s="1"/>
  <c r="O755" i="1"/>
  <c r="N755" i="1" s="1"/>
  <c r="O819" i="1"/>
  <c r="N819" i="1" s="1"/>
  <c r="O883" i="1"/>
  <c r="N883" i="1" s="1"/>
  <c r="O947" i="1"/>
  <c r="N947" i="1" s="1"/>
  <c r="O1011" i="1"/>
  <c r="N1011" i="1" s="1"/>
  <c r="O5" i="1"/>
  <c r="N5" i="1" s="1"/>
  <c r="O13" i="1"/>
  <c r="N13" i="1" s="1"/>
  <c r="O29" i="1"/>
  <c r="N29" i="1" s="1"/>
  <c r="O37" i="1"/>
  <c r="N37" i="1" s="1"/>
  <c r="O49" i="1"/>
  <c r="N49" i="1" s="1"/>
  <c r="O57" i="1"/>
  <c r="N57" i="1" s="1"/>
  <c r="O69" i="1"/>
  <c r="N69" i="1" s="1"/>
  <c r="O77" i="1"/>
  <c r="N77" i="1" s="1"/>
  <c r="O85" i="1"/>
  <c r="N85" i="1" s="1"/>
  <c r="O89" i="1"/>
  <c r="N89" i="1" s="1"/>
  <c r="O97" i="1"/>
  <c r="N97" i="1" s="1"/>
  <c r="O105" i="1"/>
  <c r="N105" i="1" s="1"/>
  <c r="O117" i="1"/>
  <c r="N117" i="1" s="1"/>
  <c r="O125" i="1"/>
  <c r="N125" i="1" s="1"/>
  <c r="O133" i="1"/>
  <c r="N133" i="1" s="1"/>
  <c r="O143" i="1"/>
  <c r="N143" i="1" s="1"/>
  <c r="O154" i="1"/>
  <c r="N154" i="1" s="1"/>
  <c r="O165" i="1"/>
  <c r="N165" i="1" s="1"/>
  <c r="O177" i="1"/>
  <c r="N177" i="1" s="1"/>
  <c r="O193" i="1"/>
  <c r="N193" i="1" s="1"/>
  <c r="O217" i="1"/>
  <c r="N217" i="1" s="1"/>
  <c r="O233" i="1"/>
  <c r="N233" i="1" s="1"/>
  <c r="O249" i="1"/>
  <c r="N249" i="1" s="1"/>
  <c r="O265" i="1"/>
  <c r="N265" i="1" s="1"/>
  <c r="O281" i="1"/>
  <c r="N281" i="1" s="1"/>
  <c r="O297" i="1"/>
  <c r="N297" i="1" s="1"/>
  <c r="O313" i="1"/>
  <c r="N313" i="1" s="1"/>
  <c r="O329" i="1"/>
  <c r="N329" i="1" s="1"/>
  <c r="O345" i="1"/>
  <c r="N345" i="1" s="1"/>
  <c r="O361" i="1"/>
  <c r="N361" i="1" s="1"/>
  <c r="O377" i="1"/>
  <c r="N377" i="1" s="1"/>
  <c r="O393" i="1"/>
  <c r="N393" i="1" s="1"/>
  <c r="O409" i="1"/>
  <c r="N409" i="1" s="1"/>
  <c r="O425" i="1"/>
  <c r="N425" i="1" s="1"/>
  <c r="O441" i="1"/>
  <c r="N441" i="1" s="1"/>
  <c r="O457" i="1"/>
  <c r="N457" i="1" s="1"/>
  <c r="O473" i="1"/>
  <c r="N473" i="1" s="1"/>
  <c r="O489" i="1"/>
  <c r="N489" i="1" s="1"/>
  <c r="O505" i="1"/>
  <c r="N505" i="1" s="1"/>
  <c r="O521" i="1"/>
  <c r="N521" i="1" s="1"/>
  <c r="O537" i="1"/>
  <c r="N537" i="1" s="1"/>
  <c r="O573" i="1"/>
  <c r="N573" i="1" s="1"/>
  <c r="O605" i="1"/>
  <c r="N605" i="1" s="1"/>
  <c r="O647" i="1"/>
  <c r="N647" i="1" s="1"/>
  <c r="O723" i="1"/>
  <c r="N723" i="1" s="1"/>
  <c r="O851" i="1"/>
  <c r="N851" i="1" s="1"/>
  <c r="O979" i="1"/>
  <c r="N979" i="1" s="1"/>
  <c r="O10" i="1"/>
  <c r="N10" i="1" s="1"/>
  <c r="O22" i="1"/>
  <c r="N22" i="1" s="1"/>
  <c r="O30" i="1"/>
  <c r="N30" i="1" s="1"/>
  <c r="O42" i="1"/>
  <c r="N42" i="1" s="1"/>
  <c r="O50" i="1"/>
  <c r="N50" i="1" s="1"/>
  <c r="O62" i="1"/>
  <c r="N62" i="1" s="1"/>
  <c r="O94" i="1"/>
  <c r="N94" i="1" s="1"/>
  <c r="O4" i="1"/>
  <c r="N4" i="1" s="1"/>
  <c r="O8" i="1"/>
  <c r="N8" i="1" s="1"/>
  <c r="O12" i="1"/>
  <c r="N12" i="1" s="1"/>
  <c r="O16" i="1"/>
  <c r="N16" i="1" s="1"/>
  <c r="O20" i="1"/>
  <c r="N20" i="1" s="1"/>
  <c r="O24" i="1"/>
  <c r="N24" i="1" s="1"/>
  <c r="O28" i="1"/>
  <c r="N28" i="1" s="1"/>
  <c r="O32" i="1"/>
  <c r="N32" i="1" s="1"/>
  <c r="O36" i="1"/>
  <c r="N36" i="1" s="1"/>
  <c r="O40" i="1"/>
  <c r="N40" i="1" s="1"/>
  <c r="O44" i="1"/>
  <c r="N44" i="1" s="1"/>
  <c r="O48" i="1"/>
  <c r="N48" i="1" s="1"/>
  <c r="O52" i="1"/>
  <c r="N52" i="1" s="1"/>
  <c r="O56" i="1"/>
  <c r="N56" i="1" s="1"/>
  <c r="O60" i="1"/>
  <c r="N60" i="1" s="1"/>
  <c r="O64" i="1"/>
  <c r="N64" i="1" s="1"/>
  <c r="O68" i="1"/>
  <c r="N68" i="1" s="1"/>
  <c r="O72" i="1"/>
  <c r="N72" i="1" s="1"/>
  <c r="O76" i="1"/>
  <c r="N76" i="1" s="1"/>
  <c r="O80" i="1"/>
  <c r="N80" i="1" s="1"/>
  <c r="O84" i="1"/>
  <c r="N84" i="1" s="1"/>
  <c r="O88" i="1"/>
  <c r="N88" i="1" s="1"/>
  <c r="O92" i="1"/>
  <c r="N92" i="1" s="1"/>
  <c r="O96" i="1"/>
  <c r="N96" i="1" s="1"/>
  <c r="O100" i="1"/>
  <c r="N100" i="1" s="1"/>
  <c r="O104" i="1"/>
  <c r="N104" i="1" s="1"/>
  <c r="O108" i="1"/>
  <c r="N108" i="1" s="1"/>
  <c r="O112" i="1"/>
  <c r="N112" i="1" s="1"/>
  <c r="O116" i="1"/>
  <c r="N116" i="1" s="1"/>
  <c r="O120" i="1"/>
  <c r="N120" i="1" s="1"/>
  <c r="O124" i="1"/>
  <c r="N124" i="1" s="1"/>
  <c r="O128" i="1"/>
  <c r="N128" i="1" s="1"/>
  <c r="O132" i="1"/>
  <c r="N132" i="1" s="1"/>
  <c r="O137" i="1"/>
  <c r="N137" i="1" s="1"/>
  <c r="O142" i="1"/>
  <c r="N142" i="1" s="1"/>
  <c r="O147" i="1"/>
  <c r="N147" i="1" s="1"/>
  <c r="O153" i="1"/>
  <c r="N153" i="1" s="1"/>
  <c r="O158" i="1"/>
  <c r="N158" i="1" s="1"/>
  <c r="O163" i="1"/>
  <c r="N163" i="1" s="1"/>
  <c r="O169" i="1"/>
  <c r="N169" i="1" s="1"/>
  <c r="O174" i="1"/>
  <c r="N174" i="1" s="1"/>
  <c r="O182" i="1"/>
  <c r="N182" i="1" s="1"/>
  <c r="O190" i="1"/>
  <c r="N190" i="1" s="1"/>
  <c r="O198" i="1"/>
  <c r="N198" i="1" s="1"/>
  <c r="O206" i="1"/>
  <c r="N206" i="1" s="1"/>
  <c r="O214" i="1"/>
  <c r="N214" i="1" s="1"/>
  <c r="O222" i="1"/>
  <c r="N222" i="1" s="1"/>
  <c r="O230" i="1"/>
  <c r="N230" i="1" s="1"/>
  <c r="O238" i="1"/>
  <c r="N238" i="1" s="1"/>
  <c r="O246" i="1"/>
  <c r="N246" i="1" s="1"/>
  <c r="O254" i="1"/>
  <c r="N254" i="1" s="1"/>
  <c r="O262" i="1"/>
  <c r="N262" i="1" s="1"/>
  <c r="O270" i="1"/>
  <c r="N270" i="1" s="1"/>
  <c r="O278" i="1"/>
  <c r="N278" i="1" s="1"/>
  <c r="O286" i="1"/>
  <c r="N286" i="1" s="1"/>
  <c r="O294" i="1"/>
  <c r="N294" i="1" s="1"/>
  <c r="O302" i="1"/>
  <c r="N302" i="1" s="1"/>
  <c r="O310" i="1"/>
  <c r="N310" i="1" s="1"/>
  <c r="O318" i="1"/>
  <c r="N318" i="1" s="1"/>
  <c r="O326" i="1"/>
  <c r="N326" i="1" s="1"/>
  <c r="O334" i="1"/>
  <c r="N334" i="1" s="1"/>
  <c r="O342" i="1"/>
  <c r="N342" i="1" s="1"/>
  <c r="O350" i="1"/>
  <c r="N350" i="1" s="1"/>
  <c r="O358" i="1"/>
  <c r="N358" i="1" s="1"/>
  <c r="O366" i="1"/>
  <c r="N366" i="1" s="1"/>
  <c r="O374" i="1"/>
  <c r="N374" i="1" s="1"/>
  <c r="O382" i="1"/>
  <c r="N382" i="1" s="1"/>
  <c r="O390" i="1"/>
  <c r="N390" i="1" s="1"/>
  <c r="O398" i="1"/>
  <c r="N398" i="1" s="1"/>
  <c r="O406" i="1"/>
  <c r="N406" i="1" s="1"/>
  <c r="O414" i="1"/>
  <c r="N414" i="1" s="1"/>
  <c r="O422" i="1"/>
  <c r="N422" i="1" s="1"/>
  <c r="O430" i="1"/>
  <c r="N430" i="1" s="1"/>
  <c r="O438" i="1"/>
  <c r="N438" i="1" s="1"/>
  <c r="O446" i="1"/>
  <c r="N446" i="1" s="1"/>
  <c r="O454" i="1"/>
  <c r="N454" i="1" s="1"/>
  <c r="O462" i="1"/>
  <c r="N462" i="1" s="1"/>
  <c r="O470" i="1"/>
  <c r="N470" i="1" s="1"/>
  <c r="O478" i="1"/>
  <c r="N478" i="1" s="1"/>
  <c r="O486" i="1"/>
  <c r="N486" i="1" s="1"/>
  <c r="O494" i="1"/>
  <c r="N494" i="1" s="1"/>
  <c r="O502" i="1"/>
  <c r="N502" i="1" s="1"/>
  <c r="O510" i="1"/>
  <c r="N510" i="1" s="1"/>
  <c r="O518" i="1"/>
  <c r="N518" i="1" s="1"/>
  <c r="O526" i="1"/>
  <c r="N526" i="1" s="1"/>
  <c r="O534" i="1"/>
  <c r="N534" i="1" s="1"/>
  <c r="O542" i="1"/>
  <c r="N542" i="1" s="1"/>
  <c r="O553" i="1"/>
  <c r="N553" i="1" s="1"/>
  <c r="O569" i="1"/>
  <c r="N569" i="1" s="1"/>
  <c r="O585" i="1"/>
  <c r="N585" i="1" s="1"/>
  <c r="O601" i="1"/>
  <c r="N601" i="1" s="1"/>
  <c r="O617" i="1"/>
  <c r="N617" i="1" s="1"/>
  <c r="O639" i="1"/>
  <c r="N639" i="1" s="1"/>
  <c r="O671" i="1"/>
  <c r="N671" i="1" s="1"/>
  <c r="O707" i="1"/>
  <c r="N707" i="1" s="1"/>
  <c r="O771" i="1"/>
  <c r="N771" i="1" s="1"/>
  <c r="O835" i="1"/>
  <c r="N835" i="1" s="1"/>
  <c r="O899" i="1"/>
  <c r="N899" i="1" s="1"/>
  <c r="O963" i="1"/>
  <c r="N963" i="1" s="1"/>
  <c r="O1027" i="1"/>
  <c r="N1027" i="1" s="1"/>
  <c r="E6" i="1"/>
  <c r="D9" i="1"/>
  <c r="E9" i="1" s="1"/>
  <c r="E7" i="1"/>
</calcChain>
</file>

<file path=xl/sharedStrings.xml><?xml version="1.0" encoding="utf-8"?>
<sst xmlns="http://schemas.openxmlformats.org/spreadsheetml/2006/main" count="41" uniqueCount="39">
  <si>
    <t>GEZ23</t>
  </si>
  <si>
    <t>GEZ27</t>
  </si>
  <si>
    <t>Date</t>
  </si>
  <si>
    <t>Contracts Traded</t>
  </si>
  <si>
    <t>0.01 Value</t>
  </si>
  <si>
    <t>Current</t>
  </si>
  <si>
    <t>At High</t>
  </si>
  <si>
    <t>At low</t>
  </si>
  <si>
    <t>Average</t>
  </si>
  <si>
    <t>Profit or loss</t>
  </si>
  <si>
    <t>Blowout</t>
  </si>
  <si>
    <t>Margin Call</t>
  </si>
  <si>
    <t xml:space="preserve">Spread Margin </t>
  </si>
  <si>
    <t>Margin Req.</t>
  </si>
  <si>
    <t>Anticipated Hike or Cut Between December 2023 &amp; December 2027</t>
  </si>
  <si>
    <t>Peter Knight Advisor</t>
  </si>
  <si>
    <t>Little Mountain Road</t>
  </si>
  <si>
    <t>Beef Island VG1120</t>
  </si>
  <si>
    <t>British Virgin Islands</t>
  </si>
  <si>
    <t>+340-244-4310 (BVI)</t>
  </si>
  <si>
    <t xml:space="preserve">Skype: Peter Knight Advisor </t>
  </si>
  <si>
    <t>Peter_Knight@PeterKnightAdvisor.com</t>
  </si>
  <si>
    <t>Risk Disclosure</t>
  </si>
  <si>
    <t>Entry Price</t>
  </si>
  <si>
    <t>Deposit</t>
  </si>
  <si>
    <t>Net Liquidating Value</t>
  </si>
  <si>
    <t>Value of 0.01</t>
  </si>
  <si>
    <t>Gross Profit or Loss</t>
  </si>
  <si>
    <t>Liquidation Value</t>
  </si>
  <si>
    <t>Quotes all deliveries</t>
  </si>
  <si>
    <t>Bid/Ask Spreads &amp; Fees</t>
  </si>
  <si>
    <t>December 2023 delivery</t>
  </si>
  <si>
    <t>December 2027 delivery</t>
  </si>
  <si>
    <t>Chart to monitor the position</t>
  </si>
  <si>
    <t>Points</t>
  </si>
  <si>
    <t>Links</t>
  </si>
  <si>
    <t>Rate Hike</t>
  </si>
  <si>
    <t>Profit or Loss</t>
  </si>
  <si>
    <t>Liquidating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</si>
</sst>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0.0000"/>
    <numFmt numFmtId="165" formatCode="&quot;$&quot;#,##0.00"/>
    <numFmt numFmtId="166" formatCode="&quot;$&quot;#,##0"/>
    <numFmt numFmtId="167" formatCode="0.0000%"/>
  </numFmts>
  <fonts count="43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u/>
      <sz val="12"/>
      <color theme="10"/>
      <name val="Calibri"/>
      <family val="2"/>
    </font>
    <font>
      <sz val="12"/>
      <color rgb="FF000000"/>
      <name val="Calibri"/>
      <family val="2"/>
    </font>
    <font>
      <b/>
      <sz val="12"/>
      <color rgb="FFFFFFFF"/>
      <name val="Calibri"/>
      <family val="2"/>
    </font>
    <font>
      <sz val="12"/>
      <name val="Calibri"/>
      <family val="2"/>
    </font>
    <font>
      <sz val="12"/>
      <color rgb="FF002060"/>
      <name val="Calibri"/>
      <family val="2"/>
    </font>
    <font>
      <b/>
      <sz val="14"/>
      <name val="Calibri"/>
      <family val="2"/>
    </font>
    <font>
      <b/>
      <sz val="12"/>
      <color rgb="FF000000"/>
      <name val="Calibri"/>
      <family val="2"/>
    </font>
    <font>
      <sz val="11"/>
      <color theme="0"/>
      <name val="Calibri"/>
      <family val="2"/>
      <scheme val="minor"/>
    </font>
    <font>
      <b/>
      <sz val="12"/>
      <color theme="8" tint="0.59999389629810485"/>
      <name val="Calibri"/>
      <family val="2"/>
    </font>
    <font>
      <b/>
      <u/>
      <sz val="14"/>
      <color theme="8" tint="0.59999389629810485"/>
      <name val="Calibri"/>
      <family val="2"/>
    </font>
    <font>
      <b/>
      <sz val="14"/>
      <name val="Calibri"/>
      <family val="2"/>
      <scheme val="minor"/>
    </font>
    <font>
      <sz val="14"/>
      <color theme="1"/>
      <name val="Calibri"/>
      <family val="2"/>
    </font>
    <font>
      <b/>
      <sz val="14"/>
      <color theme="0"/>
      <name val="Calibri"/>
      <family val="2"/>
      <scheme val="minor"/>
    </font>
    <font>
      <sz val="14"/>
      <color rgb="FF002060"/>
      <name val="Calibri"/>
      <family val="2"/>
    </font>
    <font>
      <b/>
      <sz val="14"/>
      <color theme="0"/>
      <name val="Calibri"/>
      <family val="2"/>
    </font>
    <font>
      <b/>
      <u/>
      <sz val="12"/>
      <color rgb="FF0027A4"/>
      <name val="Calibri"/>
      <family val="2"/>
    </font>
    <font>
      <b/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u/>
      <sz val="12"/>
      <color theme="8" tint="0.59999389629810485"/>
      <name val="Calibri"/>
      <family val="2"/>
      <scheme val="minor"/>
    </font>
    <font>
      <sz val="12"/>
      <color rgb="FF0027A4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b/>
      <u/>
      <sz val="13"/>
      <color theme="8" tint="0.79998168889431442"/>
      <name val="Calibri"/>
      <family val="2"/>
    </font>
    <font>
      <b/>
      <u/>
      <sz val="11"/>
      <color theme="8" tint="0.59999389629810485"/>
      <name val="Calibri"/>
      <family val="2"/>
    </font>
    <font>
      <b/>
      <sz val="14"/>
      <color theme="1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A3F49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0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1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/>
      <top style="thin">
        <color theme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22">
    <xf numFmtId="0" fontId="0" fillId="0" borderId="0" xfId="0"/>
    <xf numFmtId="0" fontId="0" fillId="33" borderId="0" xfId="0" applyFill="1"/>
    <xf numFmtId="164" fontId="0" fillId="33" borderId="0" xfId="0" applyNumberFormat="1" applyFill="1" applyAlignment="1">
      <alignment horizontal="left"/>
    </xf>
    <xf numFmtId="164" fontId="13" fillId="34" borderId="10" xfId="0" applyNumberFormat="1" applyFont="1" applyFill="1" applyBorder="1" applyAlignment="1">
      <alignment horizontal="left" vertical="justify"/>
    </xf>
    <xf numFmtId="10" fontId="0" fillId="33" borderId="0" xfId="0" applyNumberFormat="1" applyFill="1"/>
    <xf numFmtId="6" fontId="0" fillId="33" borderId="0" xfId="0" applyNumberFormat="1" applyFill="1"/>
    <xf numFmtId="164" fontId="0" fillId="33" borderId="0" xfId="0" applyNumberFormat="1" applyFill="1" applyAlignment="1">
      <alignment horizontal="center" vertical="center"/>
    </xf>
    <xf numFmtId="164" fontId="13" fillId="34" borderId="1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2" fillId="33" borderId="0" xfId="0" applyFont="1" applyFill="1"/>
    <xf numFmtId="0" fontId="0" fillId="33" borderId="0" xfId="0" applyFill="1" applyBorder="1"/>
    <xf numFmtId="0" fontId="0" fillId="33" borderId="0" xfId="0" applyFont="1" applyFill="1" applyBorder="1"/>
    <xf numFmtId="0" fontId="13" fillId="34" borderId="26" xfId="0" applyFont="1" applyFill="1" applyBorder="1" applyAlignment="1">
      <alignment horizontal="left" vertical="center" indent="1"/>
    </xf>
    <xf numFmtId="0" fontId="13" fillId="34" borderId="29" xfId="0" applyFont="1" applyFill="1" applyBorder="1" applyAlignment="1">
      <alignment horizontal="left" vertical="center" indent="1"/>
    </xf>
    <xf numFmtId="0" fontId="30" fillId="34" borderId="10" xfId="0" applyFont="1" applyFill="1" applyBorder="1" applyAlignment="1">
      <alignment horizontal="left" vertical="center"/>
    </xf>
    <xf numFmtId="0" fontId="30" fillId="34" borderId="12" xfId="0" applyFont="1" applyFill="1" applyBorder="1" applyAlignment="1">
      <alignment horizontal="left" vertical="center"/>
    </xf>
    <xf numFmtId="165" fontId="17" fillId="34" borderId="10" xfId="0" applyNumberFormat="1" applyFont="1" applyFill="1" applyBorder="1" applyAlignment="1">
      <alignment horizontal="left" vertical="center" indent="1"/>
    </xf>
    <xf numFmtId="4" fontId="30" fillId="34" borderId="0" xfId="0" applyNumberFormat="1" applyFont="1" applyFill="1" applyBorder="1" applyAlignment="1">
      <alignment horizontal="left" vertical="center" indent="1"/>
    </xf>
    <xf numFmtId="0" fontId="16" fillId="33" borderId="0" xfId="0" applyFont="1" applyFill="1"/>
    <xf numFmtId="0" fontId="13" fillId="34" borderId="32" xfId="0" applyFont="1" applyFill="1" applyBorder="1" applyAlignment="1">
      <alignment horizontal="left" vertical="center" indent="1"/>
    </xf>
    <xf numFmtId="0" fontId="30" fillId="34" borderId="13" xfId="0" applyFont="1" applyFill="1" applyBorder="1" applyAlignment="1">
      <alignment vertical="center"/>
    </xf>
    <xf numFmtId="0" fontId="31" fillId="33" borderId="0" xfId="0" applyFont="1" applyFill="1" applyBorder="1" applyAlignment="1">
      <alignment horizontal="left" vertical="center"/>
    </xf>
    <xf numFmtId="165" fontId="32" fillId="34" borderId="10" xfId="0" applyNumberFormat="1" applyFont="1" applyFill="1" applyBorder="1" applyAlignment="1">
      <alignment vertical="center"/>
    </xf>
    <xf numFmtId="165" fontId="32" fillId="34" borderId="10" xfId="0" applyNumberFormat="1" applyFont="1" applyFill="1" applyBorder="1" applyAlignment="1">
      <alignment horizontal="left" vertical="center"/>
    </xf>
    <xf numFmtId="0" fontId="29" fillId="34" borderId="0" xfId="0" applyFont="1" applyFill="1" applyBorder="1" applyAlignment="1">
      <alignment horizontal="left" vertical="center" indent="1"/>
    </xf>
    <xf numFmtId="0" fontId="17" fillId="34" borderId="28" xfId="0" applyFont="1" applyFill="1" applyBorder="1" applyAlignment="1">
      <alignment horizontal="left" vertical="center" indent="1"/>
    </xf>
    <xf numFmtId="10" fontId="0" fillId="33" borderId="0" xfId="0" applyNumberFormat="1" applyFill="1" applyAlignment="1">
      <alignment vertical="center"/>
    </xf>
    <xf numFmtId="0" fontId="23" fillId="0" borderId="36" xfId="0" applyFont="1" applyFill="1" applyBorder="1" applyAlignment="1">
      <alignment horizontal="left" vertical="center" indent="1"/>
    </xf>
    <xf numFmtId="10" fontId="23" fillId="0" borderId="37" xfId="0" applyNumberFormat="1" applyFont="1" applyFill="1" applyBorder="1" applyAlignment="1">
      <alignment horizontal="left" vertical="center" indent="1"/>
    </xf>
    <xf numFmtId="0" fontId="27" fillId="36" borderId="14" xfId="42" applyFont="1" applyFill="1" applyBorder="1" applyAlignment="1">
      <alignment vertical="center"/>
    </xf>
    <xf numFmtId="164" fontId="21" fillId="36" borderId="21" xfId="0" applyNumberFormat="1" applyFont="1" applyFill="1" applyBorder="1" applyAlignment="1">
      <alignment horizontal="left" vertical="center"/>
    </xf>
    <xf numFmtId="5" fontId="21" fillId="36" borderId="21" xfId="0" applyNumberFormat="1" applyFont="1" applyFill="1" applyBorder="1" applyAlignment="1">
      <alignment horizontal="left" vertical="center" indent="1"/>
    </xf>
    <xf numFmtId="0" fontId="21" fillId="36" borderId="14" xfId="0" applyFont="1" applyFill="1" applyBorder="1" applyAlignment="1">
      <alignment horizontal="left" vertical="center" indent="1"/>
    </xf>
    <xf numFmtId="0" fontId="17" fillId="34" borderId="26" xfId="0" applyFont="1" applyFill="1" applyBorder="1" applyAlignment="1">
      <alignment horizontal="left" vertical="center" indent="1"/>
    </xf>
    <xf numFmtId="166" fontId="13" fillId="34" borderId="10" xfId="0" applyNumberFormat="1" applyFont="1" applyFill="1" applyBorder="1" applyAlignment="1">
      <alignment horizontal="left" vertical="justify"/>
    </xf>
    <xf numFmtId="164" fontId="0" fillId="0" borderId="0" xfId="0" applyNumberFormat="1" applyFill="1" applyAlignment="1">
      <alignment horizontal="center" vertical="center"/>
    </xf>
    <xf numFmtId="0" fontId="0" fillId="33" borderId="0" xfId="0" applyFont="1" applyFill="1"/>
    <xf numFmtId="4" fontId="35" fillId="34" borderId="31" xfId="0" applyNumberFormat="1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left" indent="1"/>
    </xf>
    <xf numFmtId="4" fontId="35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indent="1"/>
    </xf>
    <xf numFmtId="4" fontId="36" fillId="34" borderId="0" xfId="42" applyNumberFormat="1" applyFont="1" applyFill="1" applyBorder="1" applyAlignment="1">
      <alignment horizontal="left" vertical="center" indent="1"/>
    </xf>
    <xf numFmtId="0" fontId="26" fillId="34" borderId="0" xfId="0" applyFont="1" applyFill="1" applyBorder="1" applyAlignment="1">
      <alignment horizontal="left" vertical="center" indent="1"/>
    </xf>
    <xf numFmtId="0" fontId="38" fillId="36" borderId="19" xfId="0" applyFont="1" applyFill="1" applyBorder="1" applyAlignment="1">
      <alignment horizontal="left"/>
    </xf>
    <xf numFmtId="167" fontId="38" fillId="36" borderId="20" xfId="0" applyNumberFormat="1" applyFont="1" applyFill="1" applyBorder="1" applyAlignment="1">
      <alignment horizontal="left" vertical="center" indent="1"/>
    </xf>
    <xf numFmtId="166" fontId="38" fillId="36" borderId="19" xfId="0" applyNumberFormat="1" applyFont="1" applyFill="1" applyBorder="1" applyAlignment="1">
      <alignment horizontal="left" vertical="center" indent="1"/>
    </xf>
    <xf numFmtId="0" fontId="38" fillId="36" borderId="14" xfId="0" applyFont="1" applyFill="1" applyBorder="1" applyAlignment="1">
      <alignment horizontal="left"/>
    </xf>
    <xf numFmtId="167" fontId="38" fillId="36" borderId="15" xfId="0" applyNumberFormat="1" applyFont="1" applyFill="1" applyBorder="1" applyAlignment="1">
      <alignment horizontal="left" vertical="center" indent="1"/>
    </xf>
    <xf numFmtId="166" fontId="38" fillId="36" borderId="22" xfId="0" applyNumberFormat="1" applyFont="1" applyFill="1" applyBorder="1" applyAlignment="1">
      <alignment horizontal="left" vertical="center" indent="1"/>
    </xf>
    <xf numFmtId="167" fontId="38" fillId="36" borderId="14" xfId="0" applyNumberFormat="1" applyFont="1" applyFill="1" applyBorder="1" applyAlignment="1">
      <alignment horizontal="left" vertical="center" indent="1"/>
    </xf>
    <xf numFmtId="8" fontId="38" fillId="36" borderId="14" xfId="0" applyNumberFormat="1" applyFont="1" applyFill="1" applyBorder="1" applyAlignment="1">
      <alignment horizontal="left" vertical="center" indent="1"/>
    </xf>
    <xf numFmtId="6" fontId="39" fillId="0" borderId="37" xfId="0" applyNumberFormat="1" applyFont="1" applyFill="1" applyBorder="1" applyAlignment="1">
      <alignment horizontal="left" vertical="center" indent="1"/>
    </xf>
    <xf numFmtId="166" fontId="16" fillId="36" borderId="38" xfId="0" applyNumberFormat="1" applyFont="1" applyFill="1" applyBorder="1" applyAlignment="1">
      <alignment horizontal="left" vertical="center" indent="1"/>
    </xf>
    <xf numFmtId="166" fontId="16" fillId="36" borderId="38" xfId="0" applyNumberFormat="1" applyFont="1" applyFill="1" applyBorder="1" applyAlignment="1">
      <alignment horizontal="left" vertical="top" indent="1"/>
    </xf>
    <xf numFmtId="166" fontId="38" fillId="36" borderId="39" xfId="0" applyNumberFormat="1" applyFont="1" applyFill="1" applyBorder="1" applyAlignment="1">
      <alignment horizontal="left" vertical="center" indent="1"/>
    </xf>
    <xf numFmtId="0" fontId="29" fillId="34" borderId="24" xfId="0" applyFont="1" applyFill="1" applyBorder="1" applyAlignment="1">
      <alignment horizontal="left" vertical="center" indent="1"/>
    </xf>
    <xf numFmtId="0" fontId="27" fillId="36" borderId="14" xfId="42" applyFont="1" applyFill="1" applyBorder="1" applyAlignment="1">
      <alignment horizontal="left" vertical="center" indent="1"/>
    </xf>
    <xf numFmtId="0" fontId="40" fillId="34" borderId="26" xfId="42" applyFont="1" applyFill="1" applyBorder="1" applyAlignment="1">
      <alignment horizontal="left" vertical="center" indent="1"/>
    </xf>
    <xf numFmtId="0" fontId="19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166" fontId="0" fillId="33" borderId="0" xfId="0" applyNumberFormat="1" applyFill="1" applyAlignment="1">
      <alignment vertical="center"/>
    </xf>
    <xf numFmtId="0" fontId="20" fillId="35" borderId="11" xfId="0" applyFont="1" applyFill="1" applyBorder="1" applyAlignment="1">
      <alignment horizontal="left" vertical="center"/>
    </xf>
    <xf numFmtId="14" fontId="19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6" fontId="0" fillId="0" borderId="0" xfId="0" applyNumberFormat="1" applyAlignment="1">
      <alignment horizontal="left" vertical="center"/>
    </xf>
    <xf numFmtId="14" fontId="24" fillId="37" borderId="0" xfId="0" applyNumberFormat="1" applyFont="1" applyFill="1" applyAlignment="1">
      <alignment horizontal="left" vertical="center"/>
    </xf>
    <xf numFmtId="164" fontId="16" fillId="37" borderId="0" xfId="0" applyNumberFormat="1" applyFont="1" applyFill="1" applyAlignment="1">
      <alignment horizontal="left" vertical="center"/>
    </xf>
    <xf numFmtId="14" fontId="24" fillId="38" borderId="0" xfId="0" applyNumberFormat="1" applyFont="1" applyFill="1" applyAlignment="1">
      <alignment horizontal="left" vertical="center"/>
    </xf>
    <xf numFmtId="164" fontId="16" fillId="38" borderId="0" xfId="0" applyNumberFormat="1" applyFont="1" applyFill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14" fontId="0" fillId="0" borderId="0" xfId="0" applyNumberFormat="1" applyFill="1" applyAlignment="1">
      <alignment horizontal="left" vertical="center"/>
    </xf>
    <xf numFmtId="164" fontId="0" fillId="0" borderId="0" xfId="0" applyNumberFormat="1" applyFill="1" applyAlignment="1">
      <alignment horizontal="left" vertical="center"/>
    </xf>
    <xf numFmtId="166" fontId="0" fillId="0" borderId="0" xfId="0" applyNumberFormat="1" applyFill="1" applyAlignment="1">
      <alignment horizontal="left" vertical="center"/>
    </xf>
    <xf numFmtId="14" fontId="0" fillId="33" borderId="0" xfId="0" applyNumberFormat="1" applyFill="1" applyAlignment="1">
      <alignment horizontal="left" vertical="center"/>
    </xf>
    <xf numFmtId="164" fontId="0" fillId="33" borderId="0" xfId="0" applyNumberFormat="1" applyFill="1" applyAlignment="1">
      <alignment horizontal="left" vertical="center"/>
    </xf>
    <xf numFmtId="166" fontId="0" fillId="33" borderId="0" xfId="0" applyNumberFormat="1" applyFill="1" applyAlignment="1">
      <alignment horizontal="left" vertical="center"/>
    </xf>
    <xf numFmtId="0" fontId="41" fillId="34" borderId="0" xfId="42" applyFont="1" applyFill="1" applyBorder="1" applyAlignment="1">
      <alignment vertical="center"/>
    </xf>
    <xf numFmtId="0" fontId="41" fillId="34" borderId="24" xfId="42" applyFont="1" applyFill="1" applyBorder="1" applyAlignment="1">
      <alignment vertical="center"/>
    </xf>
    <xf numFmtId="0" fontId="37" fillId="36" borderId="35" xfId="0" applyFont="1" applyFill="1" applyBorder="1" applyAlignment="1">
      <alignment vertical="center"/>
    </xf>
    <xf numFmtId="0" fontId="33" fillId="0" borderId="0" xfId="42" applyFont="1" applyFill="1" applyBorder="1" applyAlignment="1">
      <alignment horizontal="left" indent="1"/>
    </xf>
    <xf numFmtId="0" fontId="13" fillId="34" borderId="10" xfId="42" applyFont="1" applyFill="1" applyBorder="1" applyAlignment="1">
      <alignment horizontal="left" vertical="center"/>
    </xf>
    <xf numFmtId="4" fontId="13" fillId="34" borderId="40" xfId="42" applyNumberFormat="1" applyFont="1" applyFill="1" applyBorder="1" applyAlignment="1">
      <alignment horizontal="left" vertical="center" indent="1"/>
    </xf>
    <xf numFmtId="166" fontId="13" fillId="34" borderId="10" xfId="0" applyNumberFormat="1" applyFont="1" applyFill="1" applyBorder="1" applyAlignment="1">
      <alignment horizontal="left" vertical="center" indent="1"/>
    </xf>
    <xf numFmtId="0" fontId="13" fillId="34" borderId="10" xfId="42" applyFont="1" applyFill="1" applyBorder="1" applyAlignment="1">
      <alignment horizontal="left" vertical="center" indent="1"/>
    </xf>
    <xf numFmtId="0" fontId="0" fillId="34" borderId="24" xfId="0" applyFont="1" applyFill="1" applyBorder="1" applyAlignment="1">
      <alignment horizontal="left"/>
    </xf>
    <xf numFmtId="4" fontId="36" fillId="34" borderId="0" xfId="42" applyNumberFormat="1" applyFont="1" applyFill="1" applyBorder="1" applyAlignment="1">
      <alignment horizontal="left" vertical="center"/>
    </xf>
    <xf numFmtId="0" fontId="0" fillId="33" borderId="0" xfId="0" applyFont="1" applyFill="1" applyAlignment="1">
      <alignment horizontal="left"/>
    </xf>
    <xf numFmtId="0" fontId="37" fillId="36" borderId="35" xfId="0" applyFont="1" applyFill="1" applyBorder="1" applyAlignment="1">
      <alignment horizontal="left" vertical="center"/>
    </xf>
    <xf numFmtId="4" fontId="13" fillId="34" borderId="26" xfId="42" applyNumberFormat="1" applyFont="1" applyFill="1" applyBorder="1" applyAlignment="1">
      <alignment horizontal="left" vertical="center"/>
    </xf>
    <xf numFmtId="4" fontId="34" fillId="34" borderId="31" xfId="0" applyNumberFormat="1" applyFont="1" applyFill="1" applyBorder="1" applyAlignment="1">
      <alignment horizontal="left" vertical="center"/>
    </xf>
    <xf numFmtId="4" fontId="25" fillId="34" borderId="0" xfId="0" applyNumberFormat="1" applyFont="1" applyFill="1" applyBorder="1" applyAlignment="1">
      <alignment horizontal="left" vertical="center"/>
    </xf>
    <xf numFmtId="0" fontId="0" fillId="34" borderId="29" xfId="0" applyFont="1" applyFill="1" applyBorder="1" applyAlignment="1">
      <alignment horizontal="left"/>
    </xf>
    <xf numFmtId="0" fontId="26" fillId="34" borderId="24" xfId="0" applyFont="1" applyFill="1" applyBorder="1" applyAlignment="1">
      <alignment horizontal="left" vertical="center" indent="1"/>
    </xf>
    <xf numFmtId="0" fontId="13" fillId="34" borderId="41" xfId="0" applyFont="1" applyFill="1" applyBorder="1" applyAlignment="1">
      <alignment horizontal="left" vertical="center" indent="1"/>
    </xf>
    <xf numFmtId="4" fontId="33" fillId="36" borderId="33" xfId="42" applyNumberFormat="1" applyFont="1" applyFill="1" applyBorder="1" applyAlignment="1">
      <alignment horizontal="left" vertical="center" indent="1"/>
    </xf>
    <xf numFmtId="4" fontId="33" fillId="36" borderId="34" xfId="42" applyNumberFormat="1" applyFont="1" applyFill="1" applyBorder="1" applyAlignment="1">
      <alignment horizontal="left" vertical="center" indent="1"/>
    </xf>
    <xf numFmtId="8" fontId="33" fillId="36" borderId="23" xfId="42" applyNumberFormat="1" applyFont="1" applyFill="1" applyBorder="1" applyAlignment="1">
      <alignment horizontal="left" indent="1"/>
    </xf>
    <xf numFmtId="8" fontId="33" fillId="36" borderId="35" xfId="42" applyNumberFormat="1" applyFont="1" applyFill="1" applyBorder="1" applyAlignment="1">
      <alignment horizontal="left" indent="1"/>
    </xf>
    <xf numFmtId="0" fontId="33" fillId="36" borderId="23" xfId="42" applyFont="1" applyFill="1" applyBorder="1" applyAlignment="1">
      <alignment horizontal="left" indent="1"/>
    </xf>
    <xf numFmtId="0" fontId="33" fillId="36" borderId="35" xfId="42" applyFont="1" applyFill="1" applyBorder="1" applyAlignment="1">
      <alignment horizontal="left" indent="1"/>
    </xf>
    <xf numFmtId="5" fontId="21" fillId="36" borderId="15" xfId="0" applyNumberFormat="1" applyFont="1" applyFill="1" applyBorder="1" applyAlignment="1">
      <alignment horizontal="left" vertical="center" indent="1"/>
    </xf>
    <xf numFmtId="5" fontId="21" fillId="36" borderId="30" xfId="0" applyNumberFormat="1" applyFont="1" applyFill="1" applyBorder="1" applyAlignment="1">
      <alignment horizontal="left" vertical="center" indent="1"/>
    </xf>
    <xf numFmtId="8" fontId="16" fillId="36" borderId="14" xfId="0" applyNumberFormat="1" applyFont="1" applyFill="1" applyBorder="1" applyAlignment="1">
      <alignment horizontal="left" vertical="center" indent="1"/>
    </xf>
    <xf numFmtId="8" fontId="16" fillId="36" borderId="15" xfId="0" applyNumberFormat="1" applyFont="1" applyFill="1" applyBorder="1" applyAlignment="1">
      <alignment horizontal="left" vertical="center" indent="1"/>
    </xf>
    <xf numFmtId="0" fontId="33" fillId="36" borderId="23" xfId="42" applyFont="1" applyFill="1" applyBorder="1" applyAlignment="1">
      <alignment horizontal="left" vertical="center" indent="1"/>
    </xf>
    <xf numFmtId="0" fontId="33" fillId="36" borderId="35" xfId="42" applyFont="1" applyFill="1" applyBorder="1" applyAlignment="1">
      <alignment horizontal="left" vertical="center" indent="1"/>
    </xf>
    <xf numFmtId="8" fontId="16" fillId="36" borderId="19" xfId="0" applyNumberFormat="1" applyFont="1" applyFill="1" applyBorder="1" applyAlignment="1">
      <alignment horizontal="left" vertical="center" indent="1"/>
    </xf>
    <xf numFmtId="8" fontId="16" fillId="36" borderId="20" xfId="0" applyNumberFormat="1" applyFont="1" applyFill="1" applyBorder="1" applyAlignment="1">
      <alignment horizontal="left" vertical="center" indent="1"/>
    </xf>
    <xf numFmtId="0" fontId="13" fillId="34" borderId="40" xfId="0" applyFont="1" applyFill="1" applyBorder="1" applyAlignment="1">
      <alignment horizontal="left" vertical="justify" indent="1"/>
    </xf>
    <xf numFmtId="0" fontId="13" fillId="34" borderId="41" xfId="0" applyFont="1" applyFill="1" applyBorder="1" applyAlignment="1">
      <alignment horizontal="left" vertical="justify" indent="1"/>
    </xf>
    <xf numFmtId="10" fontId="39" fillId="36" borderId="15" xfId="0" applyNumberFormat="1" applyFont="1" applyFill="1" applyBorder="1" applyAlignment="1">
      <alignment horizontal="left" vertical="center" indent="1"/>
    </xf>
    <xf numFmtId="10" fontId="39" fillId="36" borderId="18" xfId="0" applyNumberFormat="1" applyFont="1" applyFill="1" applyBorder="1" applyAlignment="1">
      <alignment horizontal="left" vertical="center" indent="1"/>
    </xf>
    <xf numFmtId="5" fontId="16" fillId="36" borderId="18" xfId="0" applyNumberFormat="1" applyFont="1" applyFill="1" applyBorder="1" applyAlignment="1">
      <alignment horizontal="left" vertical="center" indent="1"/>
    </xf>
    <xf numFmtId="5" fontId="16" fillId="36" borderId="14" xfId="0" applyNumberFormat="1" applyFont="1" applyFill="1" applyBorder="1" applyAlignment="1">
      <alignment horizontal="left" vertical="center" indent="1"/>
    </xf>
    <xf numFmtId="10" fontId="39" fillId="36" borderId="42" xfId="0" applyNumberFormat="1" applyFont="1" applyFill="1" applyBorder="1" applyAlignment="1">
      <alignment horizontal="left" vertical="center" indent="1"/>
    </xf>
    <xf numFmtId="10" fontId="39" fillId="36" borderId="17" xfId="0" applyNumberFormat="1" applyFont="1" applyFill="1" applyBorder="1" applyAlignment="1">
      <alignment horizontal="left" vertical="center" indent="1"/>
    </xf>
    <xf numFmtId="167" fontId="28" fillId="0" borderId="25" xfId="0" applyNumberFormat="1" applyFont="1" applyFill="1" applyBorder="1" applyAlignment="1">
      <alignment horizontal="left" vertical="center" indent="1"/>
    </xf>
    <xf numFmtId="167" fontId="28" fillId="0" borderId="27" xfId="0" applyNumberFormat="1" applyFont="1" applyFill="1" applyBorder="1" applyAlignment="1">
      <alignment horizontal="left" vertical="center" indent="1"/>
    </xf>
    <xf numFmtId="167" fontId="16" fillId="39" borderId="15" xfId="0" applyNumberFormat="1" applyFont="1" applyFill="1" applyBorder="1" applyAlignment="1">
      <alignment horizontal="left" vertical="center" indent="1"/>
    </xf>
    <xf numFmtId="167" fontId="16" fillId="39" borderId="18" xfId="0" applyNumberFormat="1" applyFont="1" applyFill="1" applyBorder="1" applyAlignment="1">
      <alignment horizontal="left" vertical="center" indent="1"/>
    </xf>
    <xf numFmtId="166" fontId="42" fillId="36" borderId="16" xfId="0" applyNumberFormat="1" applyFont="1" applyFill="1" applyBorder="1" applyAlignment="1">
      <alignment horizontal="left" vertical="center" indent="1"/>
    </xf>
    <xf numFmtId="166" fontId="42" fillId="36" borderId="17" xfId="0" applyNumberFormat="1" applyFont="1" applyFill="1" applyBorder="1" applyAlignment="1">
      <alignment horizontal="left" vertical="center" inden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27A4"/>
      <color rgb="FFA3F490"/>
      <color rgb="FF0033CC"/>
      <color rgb="FF81ABFF"/>
      <color rgb="FFF2F2F2"/>
      <color rgb="FF000000"/>
      <color rgb="FFFFFFE1"/>
      <color rgb="FF2894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47897857194983E-2"/>
          <c:y val="8.0072155267672987E-2"/>
          <c:w val="0.84613889841681311"/>
          <c:h val="0.77132386445226842"/>
        </c:manualLayout>
      </c:layout>
      <c:lineChart>
        <c:grouping val="standard"/>
        <c:varyColors val="0"/>
        <c:ser>
          <c:idx val="0"/>
          <c:order val="0"/>
          <c:tx>
            <c:strRef>
              <c:f>'gez27_daily_historical-data-01-'!$M$2</c:f>
              <c:strCache>
                <c:ptCount val="1"/>
                <c:pt idx="0">
                  <c:v>Anticipated Hike or Cut Between December 2023 &amp; December 2027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'gez27_daily_historical-data-01-'!$L$3:$L$1047</c:f>
              <c:numCache>
                <c:formatCode>m/d/yyyy</c:formatCode>
                <c:ptCount val="1045"/>
                <c:pt idx="0">
                  <c:v>43087</c:v>
                </c:pt>
                <c:pt idx="1">
                  <c:v>43088</c:v>
                </c:pt>
                <c:pt idx="2">
                  <c:v>43089</c:v>
                </c:pt>
                <c:pt idx="3">
                  <c:v>43090</c:v>
                </c:pt>
                <c:pt idx="4">
                  <c:v>43091</c:v>
                </c:pt>
                <c:pt idx="5">
                  <c:v>43095</c:v>
                </c:pt>
                <c:pt idx="6">
                  <c:v>43096</c:v>
                </c:pt>
                <c:pt idx="7">
                  <c:v>43097</c:v>
                </c:pt>
                <c:pt idx="8">
                  <c:v>43098</c:v>
                </c:pt>
                <c:pt idx="9">
                  <c:v>43102</c:v>
                </c:pt>
                <c:pt idx="10">
                  <c:v>43103</c:v>
                </c:pt>
                <c:pt idx="11">
                  <c:v>43104</c:v>
                </c:pt>
                <c:pt idx="12">
                  <c:v>43105</c:v>
                </c:pt>
                <c:pt idx="13">
                  <c:v>43108</c:v>
                </c:pt>
                <c:pt idx="14">
                  <c:v>43109</c:v>
                </c:pt>
                <c:pt idx="15">
                  <c:v>43110</c:v>
                </c:pt>
                <c:pt idx="16">
                  <c:v>43111</c:v>
                </c:pt>
                <c:pt idx="17">
                  <c:v>43112</c:v>
                </c:pt>
                <c:pt idx="18">
                  <c:v>43116</c:v>
                </c:pt>
                <c:pt idx="19">
                  <c:v>43117</c:v>
                </c:pt>
                <c:pt idx="20">
                  <c:v>43118</c:v>
                </c:pt>
                <c:pt idx="21">
                  <c:v>43119</c:v>
                </c:pt>
                <c:pt idx="22">
                  <c:v>43122</c:v>
                </c:pt>
                <c:pt idx="23">
                  <c:v>43123</c:v>
                </c:pt>
                <c:pt idx="24">
                  <c:v>43124</c:v>
                </c:pt>
                <c:pt idx="25">
                  <c:v>43125</c:v>
                </c:pt>
                <c:pt idx="26">
                  <c:v>43126</c:v>
                </c:pt>
                <c:pt idx="27">
                  <c:v>43129</c:v>
                </c:pt>
                <c:pt idx="28">
                  <c:v>43130</c:v>
                </c:pt>
                <c:pt idx="29">
                  <c:v>43131</c:v>
                </c:pt>
                <c:pt idx="30">
                  <c:v>43132</c:v>
                </c:pt>
                <c:pt idx="31">
                  <c:v>43133</c:v>
                </c:pt>
                <c:pt idx="32">
                  <c:v>43136</c:v>
                </c:pt>
                <c:pt idx="33">
                  <c:v>43137</c:v>
                </c:pt>
                <c:pt idx="34">
                  <c:v>43138</c:v>
                </c:pt>
                <c:pt idx="35">
                  <c:v>43139</c:v>
                </c:pt>
                <c:pt idx="36">
                  <c:v>43140</c:v>
                </c:pt>
                <c:pt idx="37">
                  <c:v>43143</c:v>
                </c:pt>
                <c:pt idx="38">
                  <c:v>43144</c:v>
                </c:pt>
                <c:pt idx="39">
                  <c:v>43145</c:v>
                </c:pt>
                <c:pt idx="40">
                  <c:v>43146</c:v>
                </c:pt>
                <c:pt idx="41">
                  <c:v>43147</c:v>
                </c:pt>
                <c:pt idx="42">
                  <c:v>43151</c:v>
                </c:pt>
                <c:pt idx="43">
                  <c:v>43152</c:v>
                </c:pt>
                <c:pt idx="44">
                  <c:v>43153</c:v>
                </c:pt>
                <c:pt idx="45">
                  <c:v>43154</c:v>
                </c:pt>
                <c:pt idx="46">
                  <c:v>43157</c:v>
                </c:pt>
                <c:pt idx="47">
                  <c:v>43158</c:v>
                </c:pt>
                <c:pt idx="48">
                  <c:v>43159</c:v>
                </c:pt>
                <c:pt idx="49">
                  <c:v>43160</c:v>
                </c:pt>
                <c:pt idx="50">
                  <c:v>43161</c:v>
                </c:pt>
                <c:pt idx="51">
                  <c:v>43164</c:v>
                </c:pt>
                <c:pt idx="52">
                  <c:v>43165</c:v>
                </c:pt>
                <c:pt idx="53">
                  <c:v>43166</c:v>
                </c:pt>
                <c:pt idx="54">
                  <c:v>43167</c:v>
                </c:pt>
                <c:pt idx="55">
                  <c:v>43168</c:v>
                </c:pt>
                <c:pt idx="56">
                  <c:v>43171</c:v>
                </c:pt>
                <c:pt idx="57">
                  <c:v>43172</c:v>
                </c:pt>
                <c:pt idx="58">
                  <c:v>43173</c:v>
                </c:pt>
                <c:pt idx="59">
                  <c:v>43174</c:v>
                </c:pt>
                <c:pt idx="60">
                  <c:v>43175</c:v>
                </c:pt>
                <c:pt idx="61">
                  <c:v>43178</c:v>
                </c:pt>
                <c:pt idx="62">
                  <c:v>43179</c:v>
                </c:pt>
                <c:pt idx="63">
                  <c:v>43180</c:v>
                </c:pt>
                <c:pt idx="64">
                  <c:v>43181</c:v>
                </c:pt>
                <c:pt idx="65">
                  <c:v>43182</c:v>
                </c:pt>
                <c:pt idx="66">
                  <c:v>43185</c:v>
                </c:pt>
                <c:pt idx="67">
                  <c:v>43186</c:v>
                </c:pt>
                <c:pt idx="68">
                  <c:v>43187</c:v>
                </c:pt>
                <c:pt idx="69">
                  <c:v>43188</c:v>
                </c:pt>
                <c:pt idx="70">
                  <c:v>43192</c:v>
                </c:pt>
                <c:pt idx="71">
                  <c:v>43193</c:v>
                </c:pt>
                <c:pt idx="72">
                  <c:v>43194</c:v>
                </c:pt>
                <c:pt idx="73">
                  <c:v>43195</c:v>
                </c:pt>
                <c:pt idx="74">
                  <c:v>43196</c:v>
                </c:pt>
                <c:pt idx="75">
                  <c:v>43199</c:v>
                </c:pt>
                <c:pt idx="76">
                  <c:v>43200</c:v>
                </c:pt>
                <c:pt idx="77">
                  <c:v>43201</c:v>
                </c:pt>
                <c:pt idx="78">
                  <c:v>43202</c:v>
                </c:pt>
                <c:pt idx="79">
                  <c:v>43203</c:v>
                </c:pt>
                <c:pt idx="80">
                  <c:v>43206</c:v>
                </c:pt>
                <c:pt idx="81">
                  <c:v>43207</c:v>
                </c:pt>
                <c:pt idx="82">
                  <c:v>43208</c:v>
                </c:pt>
                <c:pt idx="83">
                  <c:v>43209</c:v>
                </c:pt>
                <c:pt idx="84">
                  <c:v>43210</c:v>
                </c:pt>
                <c:pt idx="85">
                  <c:v>43213</c:v>
                </c:pt>
                <c:pt idx="86">
                  <c:v>43214</c:v>
                </c:pt>
                <c:pt idx="87">
                  <c:v>43215</c:v>
                </c:pt>
                <c:pt idx="88">
                  <c:v>43216</c:v>
                </c:pt>
                <c:pt idx="89">
                  <c:v>43217</c:v>
                </c:pt>
                <c:pt idx="90">
                  <c:v>43220</c:v>
                </c:pt>
                <c:pt idx="91">
                  <c:v>43221</c:v>
                </c:pt>
                <c:pt idx="92">
                  <c:v>43222</c:v>
                </c:pt>
                <c:pt idx="93">
                  <c:v>43223</c:v>
                </c:pt>
                <c:pt idx="94">
                  <c:v>43224</c:v>
                </c:pt>
                <c:pt idx="95">
                  <c:v>43227</c:v>
                </c:pt>
                <c:pt idx="96">
                  <c:v>43228</c:v>
                </c:pt>
                <c:pt idx="97">
                  <c:v>43229</c:v>
                </c:pt>
                <c:pt idx="98">
                  <c:v>43230</c:v>
                </c:pt>
                <c:pt idx="99">
                  <c:v>43231</c:v>
                </c:pt>
                <c:pt idx="100">
                  <c:v>43234</c:v>
                </c:pt>
                <c:pt idx="101">
                  <c:v>43235</c:v>
                </c:pt>
                <c:pt idx="102">
                  <c:v>43236</c:v>
                </c:pt>
                <c:pt idx="103">
                  <c:v>43237</c:v>
                </c:pt>
                <c:pt idx="104">
                  <c:v>43238</c:v>
                </c:pt>
                <c:pt idx="105">
                  <c:v>43241</c:v>
                </c:pt>
                <c:pt idx="106">
                  <c:v>43242</c:v>
                </c:pt>
                <c:pt idx="107">
                  <c:v>43243</c:v>
                </c:pt>
                <c:pt idx="108">
                  <c:v>43244</c:v>
                </c:pt>
                <c:pt idx="109">
                  <c:v>43245</c:v>
                </c:pt>
                <c:pt idx="110">
                  <c:v>43249</c:v>
                </c:pt>
                <c:pt idx="111">
                  <c:v>43250</c:v>
                </c:pt>
                <c:pt idx="112">
                  <c:v>43251</c:v>
                </c:pt>
                <c:pt idx="113">
                  <c:v>43252</c:v>
                </c:pt>
                <c:pt idx="114">
                  <c:v>43255</c:v>
                </c:pt>
                <c:pt idx="115">
                  <c:v>43256</c:v>
                </c:pt>
                <c:pt idx="116">
                  <c:v>43257</c:v>
                </c:pt>
                <c:pt idx="117">
                  <c:v>43258</c:v>
                </c:pt>
                <c:pt idx="118">
                  <c:v>43259</c:v>
                </c:pt>
                <c:pt idx="119">
                  <c:v>43262</c:v>
                </c:pt>
                <c:pt idx="120">
                  <c:v>43263</c:v>
                </c:pt>
                <c:pt idx="121">
                  <c:v>43264</c:v>
                </c:pt>
                <c:pt idx="122">
                  <c:v>43265</c:v>
                </c:pt>
                <c:pt idx="123">
                  <c:v>43266</c:v>
                </c:pt>
                <c:pt idx="124">
                  <c:v>43269</c:v>
                </c:pt>
                <c:pt idx="125">
                  <c:v>43270</c:v>
                </c:pt>
                <c:pt idx="126">
                  <c:v>43271</c:v>
                </c:pt>
                <c:pt idx="127">
                  <c:v>43272</c:v>
                </c:pt>
                <c:pt idx="128">
                  <c:v>43273</c:v>
                </c:pt>
                <c:pt idx="129">
                  <c:v>43276</c:v>
                </c:pt>
                <c:pt idx="130">
                  <c:v>43277</c:v>
                </c:pt>
                <c:pt idx="131">
                  <c:v>43278</c:v>
                </c:pt>
                <c:pt idx="132">
                  <c:v>43279</c:v>
                </c:pt>
                <c:pt idx="133">
                  <c:v>43280</c:v>
                </c:pt>
                <c:pt idx="134">
                  <c:v>43283</c:v>
                </c:pt>
                <c:pt idx="135">
                  <c:v>43284</c:v>
                </c:pt>
                <c:pt idx="136">
                  <c:v>43286</c:v>
                </c:pt>
                <c:pt idx="137">
                  <c:v>43287</c:v>
                </c:pt>
                <c:pt idx="138">
                  <c:v>43290</c:v>
                </c:pt>
                <c:pt idx="139">
                  <c:v>43291</c:v>
                </c:pt>
                <c:pt idx="140">
                  <c:v>43292</c:v>
                </c:pt>
                <c:pt idx="141">
                  <c:v>43293</c:v>
                </c:pt>
                <c:pt idx="142">
                  <c:v>43294</c:v>
                </c:pt>
                <c:pt idx="143">
                  <c:v>43297</c:v>
                </c:pt>
                <c:pt idx="144">
                  <c:v>43298</c:v>
                </c:pt>
                <c:pt idx="145">
                  <c:v>43299</c:v>
                </c:pt>
                <c:pt idx="146">
                  <c:v>43300</c:v>
                </c:pt>
                <c:pt idx="147">
                  <c:v>43301</c:v>
                </c:pt>
                <c:pt idx="148">
                  <c:v>43304</c:v>
                </c:pt>
                <c:pt idx="149">
                  <c:v>43305</c:v>
                </c:pt>
                <c:pt idx="150">
                  <c:v>43306</c:v>
                </c:pt>
                <c:pt idx="151">
                  <c:v>43307</c:v>
                </c:pt>
                <c:pt idx="152">
                  <c:v>43308</c:v>
                </c:pt>
                <c:pt idx="153">
                  <c:v>43311</c:v>
                </c:pt>
                <c:pt idx="154">
                  <c:v>43312</c:v>
                </c:pt>
                <c:pt idx="155">
                  <c:v>43313</c:v>
                </c:pt>
                <c:pt idx="156">
                  <c:v>43314</c:v>
                </c:pt>
                <c:pt idx="157">
                  <c:v>43315</c:v>
                </c:pt>
                <c:pt idx="158">
                  <c:v>43318</c:v>
                </c:pt>
                <c:pt idx="159">
                  <c:v>43319</c:v>
                </c:pt>
                <c:pt idx="160">
                  <c:v>43320</c:v>
                </c:pt>
                <c:pt idx="161">
                  <c:v>43321</c:v>
                </c:pt>
                <c:pt idx="162">
                  <c:v>43322</c:v>
                </c:pt>
                <c:pt idx="163">
                  <c:v>43325</c:v>
                </c:pt>
                <c:pt idx="164">
                  <c:v>43326</c:v>
                </c:pt>
                <c:pt idx="165">
                  <c:v>43327</c:v>
                </c:pt>
                <c:pt idx="166">
                  <c:v>43328</c:v>
                </c:pt>
                <c:pt idx="167">
                  <c:v>43329</c:v>
                </c:pt>
                <c:pt idx="168">
                  <c:v>43332</c:v>
                </c:pt>
                <c:pt idx="169">
                  <c:v>43333</c:v>
                </c:pt>
                <c:pt idx="170">
                  <c:v>43334</c:v>
                </c:pt>
                <c:pt idx="171">
                  <c:v>43335</c:v>
                </c:pt>
                <c:pt idx="172">
                  <c:v>43336</c:v>
                </c:pt>
                <c:pt idx="173">
                  <c:v>43339</c:v>
                </c:pt>
                <c:pt idx="174">
                  <c:v>43340</c:v>
                </c:pt>
                <c:pt idx="175">
                  <c:v>43341</c:v>
                </c:pt>
                <c:pt idx="176">
                  <c:v>43342</c:v>
                </c:pt>
                <c:pt idx="177">
                  <c:v>43343</c:v>
                </c:pt>
                <c:pt idx="178">
                  <c:v>43347</c:v>
                </c:pt>
                <c:pt idx="179">
                  <c:v>43348</c:v>
                </c:pt>
                <c:pt idx="180">
                  <c:v>43349</c:v>
                </c:pt>
                <c:pt idx="181">
                  <c:v>43350</c:v>
                </c:pt>
                <c:pt idx="182">
                  <c:v>43353</c:v>
                </c:pt>
                <c:pt idx="183">
                  <c:v>43354</c:v>
                </c:pt>
                <c:pt idx="184">
                  <c:v>43355</c:v>
                </c:pt>
                <c:pt idx="185">
                  <c:v>43356</c:v>
                </c:pt>
                <c:pt idx="186">
                  <c:v>43357</c:v>
                </c:pt>
                <c:pt idx="187">
                  <c:v>43360</c:v>
                </c:pt>
                <c:pt idx="188">
                  <c:v>43361</c:v>
                </c:pt>
                <c:pt idx="189">
                  <c:v>43362</c:v>
                </c:pt>
                <c:pt idx="190">
                  <c:v>43363</c:v>
                </c:pt>
                <c:pt idx="191">
                  <c:v>43364</c:v>
                </c:pt>
                <c:pt idx="192">
                  <c:v>43367</c:v>
                </c:pt>
                <c:pt idx="193">
                  <c:v>43368</c:v>
                </c:pt>
                <c:pt idx="194">
                  <c:v>43369</c:v>
                </c:pt>
                <c:pt idx="195">
                  <c:v>43370</c:v>
                </c:pt>
                <c:pt idx="196">
                  <c:v>43371</c:v>
                </c:pt>
                <c:pt idx="197">
                  <c:v>43374</c:v>
                </c:pt>
                <c:pt idx="198">
                  <c:v>43375</c:v>
                </c:pt>
                <c:pt idx="199">
                  <c:v>43376</c:v>
                </c:pt>
                <c:pt idx="200">
                  <c:v>43377</c:v>
                </c:pt>
                <c:pt idx="201">
                  <c:v>43378</c:v>
                </c:pt>
                <c:pt idx="202">
                  <c:v>43381</c:v>
                </c:pt>
                <c:pt idx="203">
                  <c:v>43382</c:v>
                </c:pt>
                <c:pt idx="204">
                  <c:v>43383</c:v>
                </c:pt>
                <c:pt idx="205">
                  <c:v>43384</c:v>
                </c:pt>
                <c:pt idx="206">
                  <c:v>43385</c:v>
                </c:pt>
                <c:pt idx="207">
                  <c:v>43388</c:v>
                </c:pt>
                <c:pt idx="208">
                  <c:v>43389</c:v>
                </c:pt>
                <c:pt idx="209">
                  <c:v>43390</c:v>
                </c:pt>
                <c:pt idx="210">
                  <c:v>43391</c:v>
                </c:pt>
                <c:pt idx="211">
                  <c:v>43392</c:v>
                </c:pt>
                <c:pt idx="212">
                  <c:v>43395</c:v>
                </c:pt>
                <c:pt idx="213">
                  <c:v>43396</c:v>
                </c:pt>
                <c:pt idx="214">
                  <c:v>43397</c:v>
                </c:pt>
                <c:pt idx="215">
                  <c:v>43398</c:v>
                </c:pt>
                <c:pt idx="216">
                  <c:v>43399</c:v>
                </c:pt>
                <c:pt idx="217">
                  <c:v>43402</c:v>
                </c:pt>
                <c:pt idx="218">
                  <c:v>43403</c:v>
                </c:pt>
                <c:pt idx="219">
                  <c:v>43404</c:v>
                </c:pt>
                <c:pt idx="220">
                  <c:v>43405</c:v>
                </c:pt>
                <c:pt idx="221">
                  <c:v>43406</c:v>
                </c:pt>
                <c:pt idx="222">
                  <c:v>43409</c:v>
                </c:pt>
                <c:pt idx="223">
                  <c:v>43410</c:v>
                </c:pt>
                <c:pt idx="224">
                  <c:v>43411</c:v>
                </c:pt>
                <c:pt idx="225">
                  <c:v>43412</c:v>
                </c:pt>
                <c:pt idx="226">
                  <c:v>43413</c:v>
                </c:pt>
                <c:pt idx="227">
                  <c:v>43416</c:v>
                </c:pt>
                <c:pt idx="228">
                  <c:v>43417</c:v>
                </c:pt>
                <c:pt idx="229">
                  <c:v>43418</c:v>
                </c:pt>
                <c:pt idx="230">
                  <c:v>43419</c:v>
                </c:pt>
                <c:pt idx="231">
                  <c:v>43420</c:v>
                </c:pt>
                <c:pt idx="232">
                  <c:v>43423</c:v>
                </c:pt>
                <c:pt idx="233">
                  <c:v>43424</c:v>
                </c:pt>
                <c:pt idx="234">
                  <c:v>43425</c:v>
                </c:pt>
                <c:pt idx="235">
                  <c:v>43427</c:v>
                </c:pt>
                <c:pt idx="236">
                  <c:v>43430</c:v>
                </c:pt>
                <c:pt idx="237">
                  <c:v>43431</c:v>
                </c:pt>
                <c:pt idx="238">
                  <c:v>43432</c:v>
                </c:pt>
                <c:pt idx="239">
                  <c:v>43433</c:v>
                </c:pt>
                <c:pt idx="240">
                  <c:v>43434</c:v>
                </c:pt>
                <c:pt idx="241">
                  <c:v>43437</c:v>
                </c:pt>
                <c:pt idx="242">
                  <c:v>43438</c:v>
                </c:pt>
                <c:pt idx="243">
                  <c:v>43439</c:v>
                </c:pt>
                <c:pt idx="244">
                  <c:v>43440</c:v>
                </c:pt>
                <c:pt idx="245">
                  <c:v>43441</c:v>
                </c:pt>
                <c:pt idx="246">
                  <c:v>43444</c:v>
                </c:pt>
                <c:pt idx="247">
                  <c:v>43445</c:v>
                </c:pt>
                <c:pt idx="248">
                  <c:v>43446</c:v>
                </c:pt>
                <c:pt idx="249">
                  <c:v>43447</c:v>
                </c:pt>
                <c:pt idx="250">
                  <c:v>43448</c:v>
                </c:pt>
                <c:pt idx="251">
                  <c:v>43451</c:v>
                </c:pt>
                <c:pt idx="252">
                  <c:v>43452</c:v>
                </c:pt>
                <c:pt idx="253">
                  <c:v>43453</c:v>
                </c:pt>
                <c:pt idx="254">
                  <c:v>43454</c:v>
                </c:pt>
                <c:pt idx="255">
                  <c:v>43455</c:v>
                </c:pt>
                <c:pt idx="256">
                  <c:v>43458</c:v>
                </c:pt>
                <c:pt idx="257">
                  <c:v>43460</c:v>
                </c:pt>
                <c:pt idx="258">
                  <c:v>43461</c:v>
                </c:pt>
                <c:pt idx="259">
                  <c:v>43462</c:v>
                </c:pt>
                <c:pt idx="260">
                  <c:v>43465</c:v>
                </c:pt>
                <c:pt idx="261">
                  <c:v>43467</c:v>
                </c:pt>
                <c:pt idx="262">
                  <c:v>43468</c:v>
                </c:pt>
                <c:pt idx="263">
                  <c:v>43469</c:v>
                </c:pt>
                <c:pt idx="264">
                  <c:v>43472</c:v>
                </c:pt>
                <c:pt idx="265">
                  <c:v>43473</c:v>
                </c:pt>
                <c:pt idx="266">
                  <c:v>43474</c:v>
                </c:pt>
                <c:pt idx="267">
                  <c:v>43475</c:v>
                </c:pt>
                <c:pt idx="268">
                  <c:v>43476</c:v>
                </c:pt>
                <c:pt idx="269">
                  <c:v>43479</c:v>
                </c:pt>
                <c:pt idx="270">
                  <c:v>43480</c:v>
                </c:pt>
                <c:pt idx="271">
                  <c:v>43481</c:v>
                </c:pt>
                <c:pt idx="272">
                  <c:v>43482</c:v>
                </c:pt>
                <c:pt idx="273">
                  <c:v>43483</c:v>
                </c:pt>
                <c:pt idx="274">
                  <c:v>43487</c:v>
                </c:pt>
                <c:pt idx="275">
                  <c:v>43488</c:v>
                </c:pt>
                <c:pt idx="276">
                  <c:v>43489</c:v>
                </c:pt>
                <c:pt idx="277">
                  <c:v>43490</c:v>
                </c:pt>
                <c:pt idx="278">
                  <c:v>43493</c:v>
                </c:pt>
                <c:pt idx="279">
                  <c:v>43494</c:v>
                </c:pt>
                <c:pt idx="280">
                  <c:v>43495</c:v>
                </c:pt>
                <c:pt idx="281">
                  <c:v>43496</c:v>
                </c:pt>
                <c:pt idx="282">
                  <c:v>43497</c:v>
                </c:pt>
                <c:pt idx="283">
                  <c:v>43500</c:v>
                </c:pt>
                <c:pt idx="284">
                  <c:v>43501</c:v>
                </c:pt>
                <c:pt idx="285">
                  <c:v>43502</c:v>
                </c:pt>
                <c:pt idx="286">
                  <c:v>43503</c:v>
                </c:pt>
                <c:pt idx="287">
                  <c:v>43504</c:v>
                </c:pt>
                <c:pt idx="288">
                  <c:v>43507</c:v>
                </c:pt>
                <c:pt idx="289">
                  <c:v>43508</c:v>
                </c:pt>
                <c:pt idx="290">
                  <c:v>43509</c:v>
                </c:pt>
                <c:pt idx="291">
                  <c:v>43510</c:v>
                </c:pt>
                <c:pt idx="292">
                  <c:v>43511</c:v>
                </c:pt>
                <c:pt idx="293">
                  <c:v>43515</c:v>
                </c:pt>
                <c:pt idx="294">
                  <c:v>43516</c:v>
                </c:pt>
                <c:pt idx="295">
                  <c:v>43517</c:v>
                </c:pt>
                <c:pt idx="296">
                  <c:v>43518</c:v>
                </c:pt>
                <c:pt idx="297">
                  <c:v>43521</c:v>
                </c:pt>
                <c:pt idx="298">
                  <c:v>43522</c:v>
                </c:pt>
                <c:pt idx="299">
                  <c:v>43523</c:v>
                </c:pt>
                <c:pt idx="300">
                  <c:v>43524</c:v>
                </c:pt>
                <c:pt idx="301">
                  <c:v>43525</c:v>
                </c:pt>
                <c:pt idx="302">
                  <c:v>43528</c:v>
                </c:pt>
                <c:pt idx="303">
                  <c:v>43529</c:v>
                </c:pt>
                <c:pt idx="304">
                  <c:v>43530</c:v>
                </c:pt>
                <c:pt idx="305">
                  <c:v>43531</c:v>
                </c:pt>
                <c:pt idx="306">
                  <c:v>43532</c:v>
                </c:pt>
                <c:pt idx="307">
                  <c:v>43535</c:v>
                </c:pt>
                <c:pt idx="308">
                  <c:v>43536</c:v>
                </c:pt>
                <c:pt idx="309">
                  <c:v>43537</c:v>
                </c:pt>
                <c:pt idx="310">
                  <c:v>43538</c:v>
                </c:pt>
                <c:pt idx="311">
                  <c:v>43539</c:v>
                </c:pt>
                <c:pt idx="312">
                  <c:v>43542</c:v>
                </c:pt>
                <c:pt idx="313">
                  <c:v>43543</c:v>
                </c:pt>
                <c:pt idx="314">
                  <c:v>43544</c:v>
                </c:pt>
                <c:pt idx="315">
                  <c:v>43545</c:v>
                </c:pt>
                <c:pt idx="316">
                  <c:v>43546</c:v>
                </c:pt>
                <c:pt idx="317">
                  <c:v>43549</c:v>
                </c:pt>
                <c:pt idx="318">
                  <c:v>43550</c:v>
                </c:pt>
                <c:pt idx="319">
                  <c:v>43551</c:v>
                </c:pt>
                <c:pt idx="320">
                  <c:v>43552</c:v>
                </c:pt>
                <c:pt idx="321">
                  <c:v>43553</c:v>
                </c:pt>
                <c:pt idx="322">
                  <c:v>43556</c:v>
                </c:pt>
                <c:pt idx="323">
                  <c:v>43557</c:v>
                </c:pt>
                <c:pt idx="324">
                  <c:v>43558</c:v>
                </c:pt>
                <c:pt idx="325">
                  <c:v>43559</c:v>
                </c:pt>
                <c:pt idx="326">
                  <c:v>43560</c:v>
                </c:pt>
                <c:pt idx="327">
                  <c:v>43563</c:v>
                </c:pt>
                <c:pt idx="328">
                  <c:v>43564</c:v>
                </c:pt>
                <c:pt idx="329">
                  <c:v>43565</c:v>
                </c:pt>
                <c:pt idx="330">
                  <c:v>43566</c:v>
                </c:pt>
                <c:pt idx="331">
                  <c:v>43567</c:v>
                </c:pt>
                <c:pt idx="332">
                  <c:v>43570</c:v>
                </c:pt>
                <c:pt idx="333">
                  <c:v>43571</c:v>
                </c:pt>
                <c:pt idx="334">
                  <c:v>43572</c:v>
                </c:pt>
                <c:pt idx="335">
                  <c:v>43573</c:v>
                </c:pt>
                <c:pt idx="336">
                  <c:v>43577</c:v>
                </c:pt>
                <c:pt idx="337">
                  <c:v>43578</c:v>
                </c:pt>
                <c:pt idx="338">
                  <c:v>43579</c:v>
                </c:pt>
                <c:pt idx="339">
                  <c:v>43580</c:v>
                </c:pt>
                <c:pt idx="340">
                  <c:v>43581</c:v>
                </c:pt>
                <c:pt idx="341">
                  <c:v>43584</c:v>
                </c:pt>
                <c:pt idx="342">
                  <c:v>43585</c:v>
                </c:pt>
                <c:pt idx="343">
                  <c:v>43586</c:v>
                </c:pt>
                <c:pt idx="344">
                  <c:v>43587</c:v>
                </c:pt>
                <c:pt idx="345">
                  <c:v>43588</c:v>
                </c:pt>
                <c:pt idx="346">
                  <c:v>43591</c:v>
                </c:pt>
                <c:pt idx="347">
                  <c:v>43592</c:v>
                </c:pt>
                <c:pt idx="348">
                  <c:v>43593</c:v>
                </c:pt>
                <c:pt idx="349">
                  <c:v>43594</c:v>
                </c:pt>
                <c:pt idx="350">
                  <c:v>43595</c:v>
                </c:pt>
                <c:pt idx="351">
                  <c:v>43598</c:v>
                </c:pt>
                <c:pt idx="352">
                  <c:v>43599</c:v>
                </c:pt>
                <c:pt idx="353">
                  <c:v>43600</c:v>
                </c:pt>
                <c:pt idx="354">
                  <c:v>43601</c:v>
                </c:pt>
                <c:pt idx="355">
                  <c:v>43602</c:v>
                </c:pt>
                <c:pt idx="356">
                  <c:v>43605</c:v>
                </c:pt>
                <c:pt idx="357">
                  <c:v>43606</c:v>
                </c:pt>
                <c:pt idx="358">
                  <c:v>43607</c:v>
                </c:pt>
                <c:pt idx="359">
                  <c:v>43608</c:v>
                </c:pt>
                <c:pt idx="360">
                  <c:v>43609</c:v>
                </c:pt>
                <c:pt idx="361">
                  <c:v>43613</c:v>
                </c:pt>
                <c:pt idx="362">
                  <c:v>43614</c:v>
                </c:pt>
                <c:pt idx="363">
                  <c:v>43615</c:v>
                </c:pt>
                <c:pt idx="364">
                  <c:v>43616</c:v>
                </c:pt>
                <c:pt idx="365">
                  <c:v>43619</c:v>
                </c:pt>
                <c:pt idx="366">
                  <c:v>43620</c:v>
                </c:pt>
                <c:pt idx="367">
                  <c:v>43621</c:v>
                </c:pt>
                <c:pt idx="368">
                  <c:v>43622</c:v>
                </c:pt>
                <c:pt idx="369">
                  <c:v>43623</c:v>
                </c:pt>
                <c:pt idx="370">
                  <c:v>43626</c:v>
                </c:pt>
                <c:pt idx="371">
                  <c:v>43627</c:v>
                </c:pt>
                <c:pt idx="372">
                  <c:v>43628</c:v>
                </c:pt>
                <c:pt idx="373">
                  <c:v>43629</c:v>
                </c:pt>
                <c:pt idx="374">
                  <c:v>43630</c:v>
                </c:pt>
                <c:pt idx="375">
                  <c:v>43633</c:v>
                </c:pt>
                <c:pt idx="376">
                  <c:v>43634</c:v>
                </c:pt>
                <c:pt idx="377">
                  <c:v>43635</c:v>
                </c:pt>
                <c:pt idx="378">
                  <c:v>43636</c:v>
                </c:pt>
                <c:pt idx="379">
                  <c:v>43637</c:v>
                </c:pt>
                <c:pt idx="380">
                  <c:v>43640</c:v>
                </c:pt>
                <c:pt idx="381">
                  <c:v>43641</c:v>
                </c:pt>
                <c:pt idx="382">
                  <c:v>43642</c:v>
                </c:pt>
                <c:pt idx="383">
                  <c:v>43643</c:v>
                </c:pt>
                <c:pt idx="384">
                  <c:v>43644</c:v>
                </c:pt>
                <c:pt idx="385">
                  <c:v>43647</c:v>
                </c:pt>
                <c:pt idx="386">
                  <c:v>43648</c:v>
                </c:pt>
                <c:pt idx="387">
                  <c:v>43649</c:v>
                </c:pt>
                <c:pt idx="388">
                  <c:v>43651</c:v>
                </c:pt>
                <c:pt idx="389">
                  <c:v>43654</c:v>
                </c:pt>
                <c:pt idx="390">
                  <c:v>43655</c:v>
                </c:pt>
                <c:pt idx="391">
                  <c:v>43656</c:v>
                </c:pt>
                <c:pt idx="392">
                  <c:v>43657</c:v>
                </c:pt>
                <c:pt idx="393">
                  <c:v>43658</c:v>
                </c:pt>
                <c:pt idx="394">
                  <c:v>43661</c:v>
                </c:pt>
                <c:pt idx="395">
                  <c:v>43662</c:v>
                </c:pt>
                <c:pt idx="396">
                  <c:v>43663</c:v>
                </c:pt>
                <c:pt idx="397">
                  <c:v>43664</c:v>
                </c:pt>
                <c:pt idx="398">
                  <c:v>43665</c:v>
                </c:pt>
                <c:pt idx="399">
                  <c:v>43668</c:v>
                </c:pt>
                <c:pt idx="400">
                  <c:v>43669</c:v>
                </c:pt>
                <c:pt idx="401">
                  <c:v>43670</c:v>
                </c:pt>
                <c:pt idx="402">
                  <c:v>43671</c:v>
                </c:pt>
                <c:pt idx="403">
                  <c:v>43672</c:v>
                </c:pt>
                <c:pt idx="404">
                  <c:v>43675</c:v>
                </c:pt>
                <c:pt idx="405">
                  <c:v>43676</c:v>
                </c:pt>
                <c:pt idx="406">
                  <c:v>43677</c:v>
                </c:pt>
                <c:pt idx="407">
                  <c:v>43678</c:v>
                </c:pt>
                <c:pt idx="408">
                  <c:v>43679</c:v>
                </c:pt>
                <c:pt idx="409">
                  <c:v>43682</c:v>
                </c:pt>
                <c:pt idx="410">
                  <c:v>43683</c:v>
                </c:pt>
                <c:pt idx="411">
                  <c:v>43684</c:v>
                </c:pt>
                <c:pt idx="412">
                  <c:v>43685</c:v>
                </c:pt>
                <c:pt idx="413">
                  <c:v>43686</c:v>
                </c:pt>
                <c:pt idx="414">
                  <c:v>43689</c:v>
                </c:pt>
                <c:pt idx="415">
                  <c:v>43690</c:v>
                </c:pt>
                <c:pt idx="416">
                  <c:v>43691</c:v>
                </c:pt>
                <c:pt idx="417">
                  <c:v>43692</c:v>
                </c:pt>
                <c:pt idx="418">
                  <c:v>43693</c:v>
                </c:pt>
                <c:pt idx="419">
                  <c:v>43696</c:v>
                </c:pt>
                <c:pt idx="420">
                  <c:v>43697</c:v>
                </c:pt>
                <c:pt idx="421">
                  <c:v>43698</c:v>
                </c:pt>
                <c:pt idx="422">
                  <c:v>43699</c:v>
                </c:pt>
                <c:pt idx="423">
                  <c:v>43700</c:v>
                </c:pt>
                <c:pt idx="424">
                  <c:v>43703</c:v>
                </c:pt>
                <c:pt idx="425">
                  <c:v>43704</c:v>
                </c:pt>
                <c:pt idx="426">
                  <c:v>43705</c:v>
                </c:pt>
                <c:pt idx="427">
                  <c:v>43706</c:v>
                </c:pt>
                <c:pt idx="428">
                  <c:v>43707</c:v>
                </c:pt>
                <c:pt idx="429">
                  <c:v>43711</c:v>
                </c:pt>
                <c:pt idx="430">
                  <c:v>43712</c:v>
                </c:pt>
                <c:pt idx="431">
                  <c:v>43713</c:v>
                </c:pt>
                <c:pt idx="432">
                  <c:v>43714</c:v>
                </c:pt>
                <c:pt idx="433">
                  <c:v>43717</c:v>
                </c:pt>
                <c:pt idx="434">
                  <c:v>43718</c:v>
                </c:pt>
                <c:pt idx="435">
                  <c:v>43719</c:v>
                </c:pt>
                <c:pt idx="436">
                  <c:v>43720</c:v>
                </c:pt>
                <c:pt idx="437">
                  <c:v>43721</c:v>
                </c:pt>
                <c:pt idx="438">
                  <c:v>43724</c:v>
                </c:pt>
                <c:pt idx="439">
                  <c:v>43725</c:v>
                </c:pt>
                <c:pt idx="440">
                  <c:v>43726</c:v>
                </c:pt>
                <c:pt idx="441">
                  <c:v>43727</c:v>
                </c:pt>
                <c:pt idx="442">
                  <c:v>43728</c:v>
                </c:pt>
                <c:pt idx="443">
                  <c:v>43731</c:v>
                </c:pt>
                <c:pt idx="444">
                  <c:v>43732</c:v>
                </c:pt>
                <c:pt idx="445">
                  <c:v>43733</c:v>
                </c:pt>
                <c:pt idx="446">
                  <c:v>43734</c:v>
                </c:pt>
                <c:pt idx="447">
                  <c:v>43735</c:v>
                </c:pt>
                <c:pt idx="448">
                  <c:v>43738</c:v>
                </c:pt>
                <c:pt idx="449">
                  <c:v>43739</c:v>
                </c:pt>
                <c:pt idx="450">
                  <c:v>43740</c:v>
                </c:pt>
                <c:pt idx="451">
                  <c:v>43741</c:v>
                </c:pt>
                <c:pt idx="452">
                  <c:v>43742</c:v>
                </c:pt>
                <c:pt idx="453">
                  <c:v>43745</c:v>
                </c:pt>
                <c:pt idx="454">
                  <c:v>43746</c:v>
                </c:pt>
                <c:pt idx="455">
                  <c:v>43747</c:v>
                </c:pt>
                <c:pt idx="456">
                  <c:v>43748</c:v>
                </c:pt>
                <c:pt idx="457">
                  <c:v>43749</c:v>
                </c:pt>
                <c:pt idx="458">
                  <c:v>43752</c:v>
                </c:pt>
                <c:pt idx="459">
                  <c:v>43753</c:v>
                </c:pt>
                <c:pt idx="460">
                  <c:v>43754</c:v>
                </c:pt>
                <c:pt idx="461">
                  <c:v>43755</c:v>
                </c:pt>
                <c:pt idx="462">
                  <c:v>43756</c:v>
                </c:pt>
                <c:pt idx="463">
                  <c:v>43759</c:v>
                </c:pt>
                <c:pt idx="464">
                  <c:v>43760</c:v>
                </c:pt>
                <c:pt idx="465">
                  <c:v>43761</c:v>
                </c:pt>
                <c:pt idx="466">
                  <c:v>43762</c:v>
                </c:pt>
                <c:pt idx="467">
                  <c:v>43763</c:v>
                </c:pt>
                <c:pt idx="468">
                  <c:v>43766</c:v>
                </c:pt>
                <c:pt idx="469">
                  <c:v>43767</c:v>
                </c:pt>
                <c:pt idx="470">
                  <c:v>43768</c:v>
                </c:pt>
                <c:pt idx="471">
                  <c:v>43769</c:v>
                </c:pt>
                <c:pt idx="472">
                  <c:v>43770</c:v>
                </c:pt>
                <c:pt idx="473">
                  <c:v>43773</c:v>
                </c:pt>
                <c:pt idx="474">
                  <c:v>43774</c:v>
                </c:pt>
                <c:pt idx="475">
                  <c:v>43775</c:v>
                </c:pt>
                <c:pt idx="476">
                  <c:v>43776</c:v>
                </c:pt>
                <c:pt idx="477">
                  <c:v>43777</c:v>
                </c:pt>
                <c:pt idx="478">
                  <c:v>43780</c:v>
                </c:pt>
                <c:pt idx="479">
                  <c:v>43781</c:v>
                </c:pt>
                <c:pt idx="480">
                  <c:v>43782</c:v>
                </c:pt>
                <c:pt idx="481">
                  <c:v>43783</c:v>
                </c:pt>
                <c:pt idx="482">
                  <c:v>43784</c:v>
                </c:pt>
                <c:pt idx="483">
                  <c:v>43787</c:v>
                </c:pt>
                <c:pt idx="484">
                  <c:v>43788</c:v>
                </c:pt>
                <c:pt idx="485">
                  <c:v>43789</c:v>
                </c:pt>
                <c:pt idx="486">
                  <c:v>43790</c:v>
                </c:pt>
                <c:pt idx="487">
                  <c:v>43791</c:v>
                </c:pt>
                <c:pt idx="488">
                  <c:v>43794</c:v>
                </c:pt>
                <c:pt idx="489">
                  <c:v>43795</c:v>
                </c:pt>
                <c:pt idx="490">
                  <c:v>43796</c:v>
                </c:pt>
                <c:pt idx="491">
                  <c:v>43798</c:v>
                </c:pt>
                <c:pt idx="492">
                  <c:v>43801</c:v>
                </c:pt>
                <c:pt idx="493">
                  <c:v>43802</c:v>
                </c:pt>
                <c:pt idx="494">
                  <c:v>43803</c:v>
                </c:pt>
                <c:pt idx="495">
                  <c:v>43804</c:v>
                </c:pt>
                <c:pt idx="496">
                  <c:v>43805</c:v>
                </c:pt>
                <c:pt idx="497">
                  <c:v>43808</c:v>
                </c:pt>
                <c:pt idx="498">
                  <c:v>43809</c:v>
                </c:pt>
                <c:pt idx="499">
                  <c:v>43810</c:v>
                </c:pt>
                <c:pt idx="500">
                  <c:v>43811</c:v>
                </c:pt>
                <c:pt idx="501">
                  <c:v>43812</c:v>
                </c:pt>
                <c:pt idx="502">
                  <c:v>43815</c:v>
                </c:pt>
                <c:pt idx="503">
                  <c:v>43816</c:v>
                </c:pt>
                <c:pt idx="504">
                  <c:v>43817</c:v>
                </c:pt>
                <c:pt idx="505">
                  <c:v>43818</c:v>
                </c:pt>
                <c:pt idx="506">
                  <c:v>43819</c:v>
                </c:pt>
                <c:pt idx="507">
                  <c:v>43822</c:v>
                </c:pt>
                <c:pt idx="508">
                  <c:v>43823</c:v>
                </c:pt>
                <c:pt idx="509">
                  <c:v>43825</c:v>
                </c:pt>
                <c:pt idx="510">
                  <c:v>43826</c:v>
                </c:pt>
                <c:pt idx="511">
                  <c:v>43829</c:v>
                </c:pt>
                <c:pt idx="512">
                  <c:v>43830</c:v>
                </c:pt>
                <c:pt idx="513">
                  <c:v>43832</c:v>
                </c:pt>
                <c:pt idx="514">
                  <c:v>43833</c:v>
                </c:pt>
                <c:pt idx="515">
                  <c:v>43836</c:v>
                </c:pt>
                <c:pt idx="516">
                  <c:v>43837</c:v>
                </c:pt>
                <c:pt idx="517">
                  <c:v>43838</c:v>
                </c:pt>
                <c:pt idx="518">
                  <c:v>43839</c:v>
                </c:pt>
                <c:pt idx="519">
                  <c:v>43840</c:v>
                </c:pt>
                <c:pt idx="520">
                  <c:v>43843</c:v>
                </c:pt>
                <c:pt idx="521">
                  <c:v>43844</c:v>
                </c:pt>
                <c:pt idx="522">
                  <c:v>43845</c:v>
                </c:pt>
                <c:pt idx="523">
                  <c:v>43846</c:v>
                </c:pt>
                <c:pt idx="524">
                  <c:v>43847</c:v>
                </c:pt>
                <c:pt idx="525">
                  <c:v>43851</c:v>
                </c:pt>
                <c:pt idx="526">
                  <c:v>43852</c:v>
                </c:pt>
                <c:pt idx="527">
                  <c:v>43853</c:v>
                </c:pt>
                <c:pt idx="528">
                  <c:v>43854</c:v>
                </c:pt>
                <c:pt idx="529">
                  <c:v>43857</c:v>
                </c:pt>
                <c:pt idx="530">
                  <c:v>43858</c:v>
                </c:pt>
                <c:pt idx="531">
                  <c:v>43859</c:v>
                </c:pt>
                <c:pt idx="532">
                  <c:v>43860</c:v>
                </c:pt>
                <c:pt idx="533">
                  <c:v>43861</c:v>
                </c:pt>
                <c:pt idx="534">
                  <c:v>43864</c:v>
                </c:pt>
                <c:pt idx="535">
                  <c:v>43865</c:v>
                </c:pt>
                <c:pt idx="536">
                  <c:v>43866</c:v>
                </c:pt>
                <c:pt idx="537">
                  <c:v>43867</c:v>
                </c:pt>
                <c:pt idx="538">
                  <c:v>43868</c:v>
                </c:pt>
                <c:pt idx="539">
                  <c:v>43871</c:v>
                </c:pt>
                <c:pt idx="540">
                  <c:v>43872</c:v>
                </c:pt>
                <c:pt idx="541">
                  <c:v>43873</c:v>
                </c:pt>
                <c:pt idx="542">
                  <c:v>43874</c:v>
                </c:pt>
                <c:pt idx="543">
                  <c:v>43875</c:v>
                </c:pt>
                <c:pt idx="544">
                  <c:v>43879</c:v>
                </c:pt>
                <c:pt idx="545">
                  <c:v>43880</c:v>
                </c:pt>
                <c:pt idx="546">
                  <c:v>43881</c:v>
                </c:pt>
                <c:pt idx="547">
                  <c:v>43882</c:v>
                </c:pt>
                <c:pt idx="548">
                  <c:v>43885</c:v>
                </c:pt>
                <c:pt idx="549">
                  <c:v>43886</c:v>
                </c:pt>
                <c:pt idx="550">
                  <c:v>43887</c:v>
                </c:pt>
                <c:pt idx="551">
                  <c:v>43888</c:v>
                </c:pt>
                <c:pt idx="552">
                  <c:v>43889</c:v>
                </c:pt>
                <c:pt idx="553">
                  <c:v>43892</c:v>
                </c:pt>
                <c:pt idx="554">
                  <c:v>43893</c:v>
                </c:pt>
                <c:pt idx="555">
                  <c:v>43894</c:v>
                </c:pt>
                <c:pt idx="556">
                  <c:v>43895</c:v>
                </c:pt>
                <c:pt idx="557">
                  <c:v>43896</c:v>
                </c:pt>
                <c:pt idx="558">
                  <c:v>43899</c:v>
                </c:pt>
                <c:pt idx="559">
                  <c:v>43900</c:v>
                </c:pt>
                <c:pt idx="560">
                  <c:v>43901</c:v>
                </c:pt>
                <c:pt idx="561">
                  <c:v>43902</c:v>
                </c:pt>
                <c:pt idx="562">
                  <c:v>43903</c:v>
                </c:pt>
                <c:pt idx="563">
                  <c:v>43906</c:v>
                </c:pt>
                <c:pt idx="564">
                  <c:v>43907</c:v>
                </c:pt>
                <c:pt idx="565">
                  <c:v>43908</c:v>
                </c:pt>
                <c:pt idx="566">
                  <c:v>43909</c:v>
                </c:pt>
                <c:pt idx="567">
                  <c:v>43910</c:v>
                </c:pt>
                <c:pt idx="568">
                  <c:v>43913</c:v>
                </c:pt>
                <c:pt idx="569">
                  <c:v>43914</c:v>
                </c:pt>
                <c:pt idx="570">
                  <c:v>43915</c:v>
                </c:pt>
                <c:pt idx="571">
                  <c:v>43916</c:v>
                </c:pt>
                <c:pt idx="572">
                  <c:v>43917</c:v>
                </c:pt>
                <c:pt idx="573">
                  <c:v>43920</c:v>
                </c:pt>
                <c:pt idx="574">
                  <c:v>43921</c:v>
                </c:pt>
                <c:pt idx="575">
                  <c:v>43922</c:v>
                </c:pt>
                <c:pt idx="576">
                  <c:v>43923</c:v>
                </c:pt>
                <c:pt idx="577">
                  <c:v>43924</c:v>
                </c:pt>
                <c:pt idx="578">
                  <c:v>43927</c:v>
                </c:pt>
                <c:pt idx="579">
                  <c:v>43928</c:v>
                </c:pt>
                <c:pt idx="580">
                  <c:v>43929</c:v>
                </c:pt>
                <c:pt idx="581">
                  <c:v>43930</c:v>
                </c:pt>
                <c:pt idx="582">
                  <c:v>43934</c:v>
                </c:pt>
                <c:pt idx="583">
                  <c:v>43935</c:v>
                </c:pt>
                <c:pt idx="584">
                  <c:v>43936</c:v>
                </c:pt>
                <c:pt idx="585">
                  <c:v>43937</c:v>
                </c:pt>
                <c:pt idx="586">
                  <c:v>43938</c:v>
                </c:pt>
                <c:pt idx="587">
                  <c:v>43941</c:v>
                </c:pt>
                <c:pt idx="588">
                  <c:v>43942</c:v>
                </c:pt>
                <c:pt idx="589">
                  <c:v>43943</c:v>
                </c:pt>
                <c:pt idx="590">
                  <c:v>43944</c:v>
                </c:pt>
                <c:pt idx="591">
                  <c:v>43945</c:v>
                </c:pt>
                <c:pt idx="592">
                  <c:v>43948</c:v>
                </c:pt>
                <c:pt idx="593">
                  <c:v>43949</c:v>
                </c:pt>
                <c:pt idx="594">
                  <c:v>43950</c:v>
                </c:pt>
                <c:pt idx="595">
                  <c:v>43951</c:v>
                </c:pt>
                <c:pt idx="596">
                  <c:v>43952</c:v>
                </c:pt>
                <c:pt idx="597">
                  <c:v>43955</c:v>
                </c:pt>
                <c:pt idx="598">
                  <c:v>43956</c:v>
                </c:pt>
                <c:pt idx="599">
                  <c:v>43957</c:v>
                </c:pt>
                <c:pt idx="600">
                  <c:v>43958</c:v>
                </c:pt>
                <c:pt idx="601">
                  <c:v>43959</c:v>
                </c:pt>
                <c:pt idx="602">
                  <c:v>43962</c:v>
                </c:pt>
                <c:pt idx="603">
                  <c:v>43963</c:v>
                </c:pt>
                <c:pt idx="604">
                  <c:v>43964</c:v>
                </c:pt>
                <c:pt idx="605">
                  <c:v>43965</c:v>
                </c:pt>
                <c:pt idx="606">
                  <c:v>43966</c:v>
                </c:pt>
                <c:pt idx="607">
                  <c:v>43969</c:v>
                </c:pt>
                <c:pt idx="608">
                  <c:v>43970</c:v>
                </c:pt>
                <c:pt idx="609">
                  <c:v>43971</c:v>
                </c:pt>
                <c:pt idx="610">
                  <c:v>43972</c:v>
                </c:pt>
                <c:pt idx="611">
                  <c:v>43973</c:v>
                </c:pt>
                <c:pt idx="612">
                  <c:v>43977</c:v>
                </c:pt>
                <c:pt idx="613">
                  <c:v>43978</c:v>
                </c:pt>
                <c:pt idx="614">
                  <c:v>43979</c:v>
                </c:pt>
                <c:pt idx="615">
                  <c:v>43980</c:v>
                </c:pt>
                <c:pt idx="616">
                  <c:v>43983</c:v>
                </c:pt>
                <c:pt idx="617">
                  <c:v>43984</c:v>
                </c:pt>
                <c:pt idx="618">
                  <c:v>43985</c:v>
                </c:pt>
                <c:pt idx="619">
                  <c:v>43986</c:v>
                </c:pt>
                <c:pt idx="620">
                  <c:v>43987</c:v>
                </c:pt>
                <c:pt idx="621">
                  <c:v>43990</c:v>
                </c:pt>
                <c:pt idx="622">
                  <c:v>43991</c:v>
                </c:pt>
                <c:pt idx="623">
                  <c:v>43992</c:v>
                </c:pt>
                <c:pt idx="624">
                  <c:v>43993</c:v>
                </c:pt>
                <c:pt idx="625">
                  <c:v>43994</c:v>
                </c:pt>
                <c:pt idx="626">
                  <c:v>43997</c:v>
                </c:pt>
                <c:pt idx="627">
                  <c:v>43998</c:v>
                </c:pt>
                <c:pt idx="628">
                  <c:v>43999</c:v>
                </c:pt>
                <c:pt idx="629">
                  <c:v>44000</c:v>
                </c:pt>
                <c:pt idx="630">
                  <c:v>44001</c:v>
                </c:pt>
                <c:pt idx="631">
                  <c:v>44004</c:v>
                </c:pt>
                <c:pt idx="632">
                  <c:v>44005</c:v>
                </c:pt>
                <c:pt idx="633">
                  <c:v>44006</c:v>
                </c:pt>
                <c:pt idx="634">
                  <c:v>44007</c:v>
                </c:pt>
                <c:pt idx="635">
                  <c:v>44008</c:v>
                </c:pt>
                <c:pt idx="636">
                  <c:v>44011</c:v>
                </c:pt>
                <c:pt idx="637">
                  <c:v>44012</c:v>
                </c:pt>
                <c:pt idx="638">
                  <c:v>44013</c:v>
                </c:pt>
                <c:pt idx="639">
                  <c:v>44014</c:v>
                </c:pt>
                <c:pt idx="640">
                  <c:v>44018</c:v>
                </c:pt>
                <c:pt idx="641">
                  <c:v>44019</c:v>
                </c:pt>
                <c:pt idx="642">
                  <c:v>44020</c:v>
                </c:pt>
                <c:pt idx="643">
                  <c:v>44021</c:v>
                </c:pt>
                <c:pt idx="644">
                  <c:v>44022</c:v>
                </c:pt>
                <c:pt idx="645">
                  <c:v>44025</c:v>
                </c:pt>
                <c:pt idx="646">
                  <c:v>44026</c:v>
                </c:pt>
                <c:pt idx="647">
                  <c:v>44027</c:v>
                </c:pt>
                <c:pt idx="648">
                  <c:v>44028</c:v>
                </c:pt>
                <c:pt idx="649">
                  <c:v>44029</c:v>
                </c:pt>
                <c:pt idx="650">
                  <c:v>44032</c:v>
                </c:pt>
                <c:pt idx="651">
                  <c:v>44033</c:v>
                </c:pt>
                <c:pt idx="652">
                  <c:v>44034</c:v>
                </c:pt>
                <c:pt idx="653">
                  <c:v>44035</c:v>
                </c:pt>
                <c:pt idx="654">
                  <c:v>44036</c:v>
                </c:pt>
                <c:pt idx="655">
                  <c:v>44039</c:v>
                </c:pt>
                <c:pt idx="656">
                  <c:v>44040</c:v>
                </c:pt>
                <c:pt idx="657">
                  <c:v>44041</c:v>
                </c:pt>
                <c:pt idx="658">
                  <c:v>44042</c:v>
                </c:pt>
                <c:pt idx="659">
                  <c:v>44043</c:v>
                </c:pt>
                <c:pt idx="660">
                  <c:v>44046</c:v>
                </c:pt>
                <c:pt idx="661">
                  <c:v>44047</c:v>
                </c:pt>
                <c:pt idx="662">
                  <c:v>44048</c:v>
                </c:pt>
                <c:pt idx="663">
                  <c:v>44049</c:v>
                </c:pt>
                <c:pt idx="664">
                  <c:v>44050</c:v>
                </c:pt>
                <c:pt idx="665">
                  <c:v>44053</c:v>
                </c:pt>
                <c:pt idx="666">
                  <c:v>44054</c:v>
                </c:pt>
                <c:pt idx="667">
                  <c:v>44055</c:v>
                </c:pt>
                <c:pt idx="668">
                  <c:v>44056</c:v>
                </c:pt>
                <c:pt idx="669">
                  <c:v>44057</c:v>
                </c:pt>
                <c:pt idx="670">
                  <c:v>44060</c:v>
                </c:pt>
                <c:pt idx="671">
                  <c:v>44061</c:v>
                </c:pt>
                <c:pt idx="672">
                  <c:v>44062</c:v>
                </c:pt>
                <c:pt idx="673">
                  <c:v>44063</c:v>
                </c:pt>
                <c:pt idx="674">
                  <c:v>44064</c:v>
                </c:pt>
                <c:pt idx="675">
                  <c:v>44067</c:v>
                </c:pt>
                <c:pt idx="676">
                  <c:v>44068</c:v>
                </c:pt>
                <c:pt idx="677">
                  <c:v>44069</c:v>
                </c:pt>
                <c:pt idx="678">
                  <c:v>44070</c:v>
                </c:pt>
                <c:pt idx="679">
                  <c:v>44071</c:v>
                </c:pt>
                <c:pt idx="680">
                  <c:v>44074</c:v>
                </c:pt>
                <c:pt idx="681">
                  <c:v>44075</c:v>
                </c:pt>
                <c:pt idx="682">
                  <c:v>44076</c:v>
                </c:pt>
                <c:pt idx="683">
                  <c:v>44077</c:v>
                </c:pt>
                <c:pt idx="684">
                  <c:v>44078</c:v>
                </c:pt>
                <c:pt idx="685">
                  <c:v>44082</c:v>
                </c:pt>
                <c:pt idx="686">
                  <c:v>44083</c:v>
                </c:pt>
                <c:pt idx="687">
                  <c:v>44084</c:v>
                </c:pt>
                <c:pt idx="688">
                  <c:v>44085</c:v>
                </c:pt>
                <c:pt idx="689">
                  <c:v>44088</c:v>
                </c:pt>
                <c:pt idx="690">
                  <c:v>44089</c:v>
                </c:pt>
                <c:pt idx="691">
                  <c:v>44090</c:v>
                </c:pt>
                <c:pt idx="692">
                  <c:v>44091</c:v>
                </c:pt>
                <c:pt idx="693">
                  <c:v>44092</c:v>
                </c:pt>
                <c:pt idx="694">
                  <c:v>44095</c:v>
                </c:pt>
                <c:pt idx="695">
                  <c:v>44096</c:v>
                </c:pt>
                <c:pt idx="696">
                  <c:v>44097</c:v>
                </c:pt>
                <c:pt idx="697">
                  <c:v>44098</c:v>
                </c:pt>
                <c:pt idx="698">
                  <c:v>44099</c:v>
                </c:pt>
                <c:pt idx="699">
                  <c:v>44102</c:v>
                </c:pt>
                <c:pt idx="700">
                  <c:v>44103</c:v>
                </c:pt>
                <c:pt idx="701">
                  <c:v>44104</c:v>
                </c:pt>
                <c:pt idx="702">
                  <c:v>44105</c:v>
                </c:pt>
                <c:pt idx="703">
                  <c:v>44106</c:v>
                </c:pt>
                <c:pt idx="704">
                  <c:v>44109</c:v>
                </c:pt>
                <c:pt idx="705">
                  <c:v>44110</c:v>
                </c:pt>
                <c:pt idx="706">
                  <c:v>44111</c:v>
                </c:pt>
                <c:pt idx="707">
                  <c:v>44112</c:v>
                </c:pt>
                <c:pt idx="708">
                  <c:v>44113</c:v>
                </c:pt>
                <c:pt idx="709">
                  <c:v>44116</c:v>
                </c:pt>
                <c:pt idx="710">
                  <c:v>44117</c:v>
                </c:pt>
                <c:pt idx="711">
                  <c:v>44118</c:v>
                </c:pt>
                <c:pt idx="712">
                  <c:v>44119</c:v>
                </c:pt>
                <c:pt idx="713">
                  <c:v>44120</c:v>
                </c:pt>
                <c:pt idx="714">
                  <c:v>44123</c:v>
                </c:pt>
                <c:pt idx="715">
                  <c:v>44124</c:v>
                </c:pt>
                <c:pt idx="716">
                  <c:v>44125</c:v>
                </c:pt>
                <c:pt idx="717">
                  <c:v>44126</c:v>
                </c:pt>
                <c:pt idx="718">
                  <c:v>44127</c:v>
                </c:pt>
                <c:pt idx="719">
                  <c:v>44130</c:v>
                </c:pt>
                <c:pt idx="720">
                  <c:v>44131</c:v>
                </c:pt>
                <c:pt idx="721">
                  <c:v>44132</c:v>
                </c:pt>
                <c:pt idx="722">
                  <c:v>44133</c:v>
                </c:pt>
                <c:pt idx="723">
                  <c:v>44134</c:v>
                </c:pt>
                <c:pt idx="724">
                  <c:v>44137</c:v>
                </c:pt>
                <c:pt idx="725">
                  <c:v>44138</c:v>
                </c:pt>
                <c:pt idx="726">
                  <c:v>44139</c:v>
                </c:pt>
                <c:pt idx="727">
                  <c:v>44140</c:v>
                </c:pt>
                <c:pt idx="728">
                  <c:v>44141</c:v>
                </c:pt>
                <c:pt idx="729">
                  <c:v>44144</c:v>
                </c:pt>
                <c:pt idx="730">
                  <c:v>44145</c:v>
                </c:pt>
                <c:pt idx="731">
                  <c:v>44146</c:v>
                </c:pt>
                <c:pt idx="732">
                  <c:v>44147</c:v>
                </c:pt>
                <c:pt idx="733">
                  <c:v>44148</c:v>
                </c:pt>
                <c:pt idx="734">
                  <c:v>44151</c:v>
                </c:pt>
                <c:pt idx="735">
                  <c:v>44152</c:v>
                </c:pt>
                <c:pt idx="736">
                  <c:v>44153</c:v>
                </c:pt>
                <c:pt idx="737">
                  <c:v>44154</c:v>
                </c:pt>
                <c:pt idx="738">
                  <c:v>44155</c:v>
                </c:pt>
                <c:pt idx="739">
                  <c:v>44158</c:v>
                </c:pt>
                <c:pt idx="740">
                  <c:v>44159</c:v>
                </c:pt>
                <c:pt idx="741">
                  <c:v>44160</c:v>
                </c:pt>
                <c:pt idx="742">
                  <c:v>44162</c:v>
                </c:pt>
                <c:pt idx="743">
                  <c:v>44165</c:v>
                </c:pt>
                <c:pt idx="744">
                  <c:v>44166</c:v>
                </c:pt>
                <c:pt idx="745">
                  <c:v>44167</c:v>
                </c:pt>
                <c:pt idx="746">
                  <c:v>44168</c:v>
                </c:pt>
                <c:pt idx="747">
                  <c:v>44169</c:v>
                </c:pt>
                <c:pt idx="748">
                  <c:v>44172</c:v>
                </c:pt>
                <c:pt idx="749">
                  <c:v>44173</c:v>
                </c:pt>
                <c:pt idx="750">
                  <c:v>44174</c:v>
                </c:pt>
                <c:pt idx="751">
                  <c:v>44175</c:v>
                </c:pt>
                <c:pt idx="752">
                  <c:v>44176</c:v>
                </c:pt>
                <c:pt idx="753">
                  <c:v>44179</c:v>
                </c:pt>
                <c:pt idx="754">
                  <c:v>44180</c:v>
                </c:pt>
                <c:pt idx="755">
                  <c:v>44181</c:v>
                </c:pt>
                <c:pt idx="756">
                  <c:v>44182</c:v>
                </c:pt>
                <c:pt idx="757">
                  <c:v>44183</c:v>
                </c:pt>
                <c:pt idx="758">
                  <c:v>44186</c:v>
                </c:pt>
                <c:pt idx="759">
                  <c:v>44187</c:v>
                </c:pt>
                <c:pt idx="760">
                  <c:v>44188</c:v>
                </c:pt>
                <c:pt idx="761">
                  <c:v>44189</c:v>
                </c:pt>
                <c:pt idx="762">
                  <c:v>44193</c:v>
                </c:pt>
                <c:pt idx="763">
                  <c:v>44194</c:v>
                </c:pt>
                <c:pt idx="764">
                  <c:v>44195</c:v>
                </c:pt>
                <c:pt idx="765">
                  <c:v>44196</c:v>
                </c:pt>
                <c:pt idx="766">
                  <c:v>44200</c:v>
                </c:pt>
                <c:pt idx="767">
                  <c:v>44201</c:v>
                </c:pt>
                <c:pt idx="768">
                  <c:v>44202</c:v>
                </c:pt>
                <c:pt idx="769">
                  <c:v>44203</c:v>
                </c:pt>
                <c:pt idx="770">
                  <c:v>44204</c:v>
                </c:pt>
                <c:pt idx="771">
                  <c:v>44207</c:v>
                </c:pt>
                <c:pt idx="772">
                  <c:v>44208</c:v>
                </c:pt>
                <c:pt idx="773">
                  <c:v>44209</c:v>
                </c:pt>
                <c:pt idx="774">
                  <c:v>44210</c:v>
                </c:pt>
                <c:pt idx="775">
                  <c:v>44211</c:v>
                </c:pt>
                <c:pt idx="776">
                  <c:v>44215</c:v>
                </c:pt>
                <c:pt idx="777">
                  <c:v>44216</c:v>
                </c:pt>
                <c:pt idx="778">
                  <c:v>44217</c:v>
                </c:pt>
                <c:pt idx="779">
                  <c:v>44218</c:v>
                </c:pt>
                <c:pt idx="780">
                  <c:v>44221</c:v>
                </c:pt>
                <c:pt idx="781">
                  <c:v>44222</c:v>
                </c:pt>
                <c:pt idx="782">
                  <c:v>44223</c:v>
                </c:pt>
                <c:pt idx="783">
                  <c:v>44224</c:v>
                </c:pt>
                <c:pt idx="784">
                  <c:v>44225</c:v>
                </c:pt>
                <c:pt idx="785">
                  <c:v>44228</c:v>
                </c:pt>
                <c:pt idx="786">
                  <c:v>44229</c:v>
                </c:pt>
                <c:pt idx="787">
                  <c:v>44230</c:v>
                </c:pt>
                <c:pt idx="788">
                  <c:v>44231</c:v>
                </c:pt>
                <c:pt idx="789">
                  <c:v>44232</c:v>
                </c:pt>
                <c:pt idx="790">
                  <c:v>44235</c:v>
                </c:pt>
                <c:pt idx="791">
                  <c:v>44236</c:v>
                </c:pt>
                <c:pt idx="792">
                  <c:v>44237</c:v>
                </c:pt>
                <c:pt idx="793">
                  <c:v>44238</c:v>
                </c:pt>
                <c:pt idx="794">
                  <c:v>44239</c:v>
                </c:pt>
                <c:pt idx="795">
                  <c:v>44243</c:v>
                </c:pt>
                <c:pt idx="796">
                  <c:v>44244</c:v>
                </c:pt>
                <c:pt idx="797">
                  <c:v>44245</c:v>
                </c:pt>
                <c:pt idx="798">
                  <c:v>44246</c:v>
                </c:pt>
                <c:pt idx="799">
                  <c:v>44249</c:v>
                </c:pt>
                <c:pt idx="800">
                  <c:v>44250</c:v>
                </c:pt>
                <c:pt idx="801">
                  <c:v>44251</c:v>
                </c:pt>
                <c:pt idx="802">
                  <c:v>44252</c:v>
                </c:pt>
                <c:pt idx="803">
                  <c:v>44253</c:v>
                </c:pt>
                <c:pt idx="804">
                  <c:v>44256</c:v>
                </c:pt>
                <c:pt idx="805">
                  <c:v>44257</c:v>
                </c:pt>
                <c:pt idx="806">
                  <c:v>44258</c:v>
                </c:pt>
                <c:pt idx="807">
                  <c:v>44259</c:v>
                </c:pt>
                <c:pt idx="808">
                  <c:v>44260</c:v>
                </c:pt>
                <c:pt idx="809">
                  <c:v>44263</c:v>
                </c:pt>
                <c:pt idx="810">
                  <c:v>44264</c:v>
                </c:pt>
                <c:pt idx="811">
                  <c:v>44265</c:v>
                </c:pt>
                <c:pt idx="812">
                  <c:v>44266</c:v>
                </c:pt>
                <c:pt idx="813">
                  <c:v>44267</c:v>
                </c:pt>
                <c:pt idx="814">
                  <c:v>44270</c:v>
                </c:pt>
                <c:pt idx="815">
                  <c:v>44271</c:v>
                </c:pt>
                <c:pt idx="816">
                  <c:v>44272</c:v>
                </c:pt>
                <c:pt idx="817">
                  <c:v>44273</c:v>
                </c:pt>
                <c:pt idx="818">
                  <c:v>44274</c:v>
                </c:pt>
                <c:pt idx="819">
                  <c:v>44277</c:v>
                </c:pt>
                <c:pt idx="820">
                  <c:v>44278</c:v>
                </c:pt>
                <c:pt idx="821">
                  <c:v>44279</c:v>
                </c:pt>
                <c:pt idx="822">
                  <c:v>44280</c:v>
                </c:pt>
                <c:pt idx="823">
                  <c:v>44281</c:v>
                </c:pt>
                <c:pt idx="824">
                  <c:v>44284</c:v>
                </c:pt>
                <c:pt idx="825">
                  <c:v>44285</c:v>
                </c:pt>
                <c:pt idx="826">
                  <c:v>44286</c:v>
                </c:pt>
                <c:pt idx="827">
                  <c:v>44287</c:v>
                </c:pt>
                <c:pt idx="828">
                  <c:v>44291</c:v>
                </c:pt>
                <c:pt idx="829">
                  <c:v>44292</c:v>
                </c:pt>
                <c:pt idx="830">
                  <c:v>44293</c:v>
                </c:pt>
                <c:pt idx="831">
                  <c:v>44294</c:v>
                </c:pt>
                <c:pt idx="832">
                  <c:v>44295</c:v>
                </c:pt>
                <c:pt idx="833">
                  <c:v>44298</c:v>
                </c:pt>
                <c:pt idx="834">
                  <c:v>44299</c:v>
                </c:pt>
                <c:pt idx="835">
                  <c:v>44300</c:v>
                </c:pt>
                <c:pt idx="836">
                  <c:v>44301</c:v>
                </c:pt>
                <c:pt idx="837">
                  <c:v>44302</c:v>
                </c:pt>
                <c:pt idx="838">
                  <c:v>44305</c:v>
                </c:pt>
                <c:pt idx="839">
                  <c:v>44306</c:v>
                </c:pt>
                <c:pt idx="840">
                  <c:v>44307</c:v>
                </c:pt>
                <c:pt idx="841">
                  <c:v>44308</c:v>
                </c:pt>
                <c:pt idx="842">
                  <c:v>44309</c:v>
                </c:pt>
                <c:pt idx="843">
                  <c:v>44312</c:v>
                </c:pt>
                <c:pt idx="844">
                  <c:v>44313</c:v>
                </c:pt>
                <c:pt idx="845">
                  <c:v>44314</c:v>
                </c:pt>
                <c:pt idx="846">
                  <c:v>44315</c:v>
                </c:pt>
                <c:pt idx="847">
                  <c:v>44316</c:v>
                </c:pt>
                <c:pt idx="848">
                  <c:v>44319</c:v>
                </c:pt>
                <c:pt idx="849">
                  <c:v>44320</c:v>
                </c:pt>
                <c:pt idx="850">
                  <c:v>44321</c:v>
                </c:pt>
                <c:pt idx="851">
                  <c:v>44322</c:v>
                </c:pt>
                <c:pt idx="852">
                  <c:v>44323</c:v>
                </c:pt>
                <c:pt idx="853">
                  <c:v>44326</c:v>
                </c:pt>
                <c:pt idx="854">
                  <c:v>44327</c:v>
                </c:pt>
                <c:pt idx="855">
                  <c:v>44328</c:v>
                </c:pt>
                <c:pt idx="856">
                  <c:v>44329</c:v>
                </c:pt>
                <c:pt idx="857">
                  <c:v>44330</c:v>
                </c:pt>
                <c:pt idx="858">
                  <c:v>44333</c:v>
                </c:pt>
                <c:pt idx="859">
                  <c:v>44334</c:v>
                </c:pt>
                <c:pt idx="860">
                  <c:v>44335</c:v>
                </c:pt>
                <c:pt idx="861">
                  <c:v>44336</c:v>
                </c:pt>
                <c:pt idx="862">
                  <c:v>44337</c:v>
                </c:pt>
                <c:pt idx="863">
                  <c:v>44340</c:v>
                </c:pt>
                <c:pt idx="864">
                  <c:v>44341</c:v>
                </c:pt>
                <c:pt idx="865">
                  <c:v>44342</c:v>
                </c:pt>
                <c:pt idx="866">
                  <c:v>44343</c:v>
                </c:pt>
                <c:pt idx="867">
                  <c:v>44344</c:v>
                </c:pt>
                <c:pt idx="868">
                  <c:v>44348</c:v>
                </c:pt>
                <c:pt idx="869">
                  <c:v>44349</c:v>
                </c:pt>
                <c:pt idx="870">
                  <c:v>44350</c:v>
                </c:pt>
                <c:pt idx="871">
                  <c:v>44351</c:v>
                </c:pt>
                <c:pt idx="872">
                  <c:v>44354</c:v>
                </c:pt>
                <c:pt idx="873">
                  <c:v>44355</c:v>
                </c:pt>
                <c:pt idx="874">
                  <c:v>44356</c:v>
                </c:pt>
                <c:pt idx="875">
                  <c:v>44357</c:v>
                </c:pt>
                <c:pt idx="876">
                  <c:v>44358</c:v>
                </c:pt>
                <c:pt idx="877">
                  <c:v>44361</c:v>
                </c:pt>
                <c:pt idx="878">
                  <c:v>44362</c:v>
                </c:pt>
                <c:pt idx="879">
                  <c:v>44363</c:v>
                </c:pt>
                <c:pt idx="880">
                  <c:v>44364</c:v>
                </c:pt>
                <c:pt idx="881">
                  <c:v>44365</c:v>
                </c:pt>
                <c:pt idx="882">
                  <c:v>44368</c:v>
                </c:pt>
                <c:pt idx="883">
                  <c:v>44369</c:v>
                </c:pt>
                <c:pt idx="884">
                  <c:v>44370</c:v>
                </c:pt>
                <c:pt idx="885">
                  <c:v>44371</c:v>
                </c:pt>
                <c:pt idx="886">
                  <c:v>44372</c:v>
                </c:pt>
                <c:pt idx="887">
                  <c:v>44375</c:v>
                </c:pt>
                <c:pt idx="888">
                  <c:v>44376</c:v>
                </c:pt>
                <c:pt idx="889">
                  <c:v>44377</c:v>
                </c:pt>
                <c:pt idx="890">
                  <c:v>44378</c:v>
                </c:pt>
                <c:pt idx="891">
                  <c:v>44379</c:v>
                </c:pt>
                <c:pt idx="892">
                  <c:v>44383</c:v>
                </c:pt>
                <c:pt idx="893">
                  <c:v>44384</c:v>
                </c:pt>
                <c:pt idx="894">
                  <c:v>44385</c:v>
                </c:pt>
                <c:pt idx="895">
                  <c:v>44386</c:v>
                </c:pt>
                <c:pt idx="896">
                  <c:v>44389</c:v>
                </c:pt>
                <c:pt idx="897">
                  <c:v>44390</c:v>
                </c:pt>
                <c:pt idx="898">
                  <c:v>44391</c:v>
                </c:pt>
                <c:pt idx="899">
                  <c:v>44392</c:v>
                </c:pt>
                <c:pt idx="900">
                  <c:v>44393</c:v>
                </c:pt>
                <c:pt idx="901">
                  <c:v>44396</c:v>
                </c:pt>
                <c:pt idx="902">
                  <c:v>44397</c:v>
                </c:pt>
                <c:pt idx="903">
                  <c:v>44398</c:v>
                </c:pt>
                <c:pt idx="904">
                  <c:v>44399</c:v>
                </c:pt>
                <c:pt idx="905">
                  <c:v>44400</c:v>
                </c:pt>
                <c:pt idx="906">
                  <c:v>44403</c:v>
                </c:pt>
                <c:pt idx="907">
                  <c:v>44404</c:v>
                </c:pt>
                <c:pt idx="908">
                  <c:v>44405</c:v>
                </c:pt>
                <c:pt idx="909">
                  <c:v>44406</c:v>
                </c:pt>
                <c:pt idx="910">
                  <c:v>44407</c:v>
                </c:pt>
                <c:pt idx="911">
                  <c:v>44410</c:v>
                </c:pt>
                <c:pt idx="912">
                  <c:v>44411</c:v>
                </c:pt>
                <c:pt idx="913">
                  <c:v>44412</c:v>
                </c:pt>
                <c:pt idx="914">
                  <c:v>44413</c:v>
                </c:pt>
                <c:pt idx="915">
                  <c:v>44414</c:v>
                </c:pt>
                <c:pt idx="916">
                  <c:v>44417</c:v>
                </c:pt>
                <c:pt idx="917">
                  <c:v>44418</c:v>
                </c:pt>
                <c:pt idx="918">
                  <c:v>44419</c:v>
                </c:pt>
                <c:pt idx="919">
                  <c:v>44420</c:v>
                </c:pt>
                <c:pt idx="920">
                  <c:v>44421</c:v>
                </c:pt>
                <c:pt idx="921">
                  <c:v>44424</c:v>
                </c:pt>
                <c:pt idx="922">
                  <c:v>44425</c:v>
                </c:pt>
                <c:pt idx="923">
                  <c:v>44426</c:v>
                </c:pt>
                <c:pt idx="924">
                  <c:v>44427</c:v>
                </c:pt>
                <c:pt idx="925">
                  <c:v>44428</c:v>
                </c:pt>
                <c:pt idx="926">
                  <c:v>44431</c:v>
                </c:pt>
                <c:pt idx="927">
                  <c:v>44432</c:v>
                </c:pt>
                <c:pt idx="928">
                  <c:v>44433</c:v>
                </c:pt>
                <c:pt idx="929">
                  <c:v>44434</c:v>
                </c:pt>
                <c:pt idx="930">
                  <c:v>44435</c:v>
                </c:pt>
                <c:pt idx="931">
                  <c:v>44438</c:v>
                </c:pt>
                <c:pt idx="932">
                  <c:v>44439</c:v>
                </c:pt>
                <c:pt idx="933">
                  <c:v>44440</c:v>
                </c:pt>
                <c:pt idx="934">
                  <c:v>44441</c:v>
                </c:pt>
                <c:pt idx="935">
                  <c:v>44442</c:v>
                </c:pt>
                <c:pt idx="936">
                  <c:v>44446</c:v>
                </c:pt>
                <c:pt idx="937">
                  <c:v>44447</c:v>
                </c:pt>
                <c:pt idx="938">
                  <c:v>44448</c:v>
                </c:pt>
                <c:pt idx="939">
                  <c:v>44449</c:v>
                </c:pt>
                <c:pt idx="940">
                  <c:v>44452</c:v>
                </c:pt>
                <c:pt idx="941">
                  <c:v>44453</c:v>
                </c:pt>
                <c:pt idx="942">
                  <c:v>44454</c:v>
                </c:pt>
                <c:pt idx="943">
                  <c:v>44455</c:v>
                </c:pt>
                <c:pt idx="944">
                  <c:v>44456</c:v>
                </c:pt>
                <c:pt idx="945">
                  <c:v>44459</c:v>
                </c:pt>
                <c:pt idx="946">
                  <c:v>44460</c:v>
                </c:pt>
                <c:pt idx="947">
                  <c:v>44461</c:v>
                </c:pt>
                <c:pt idx="948">
                  <c:v>44462</c:v>
                </c:pt>
                <c:pt idx="949">
                  <c:v>44463</c:v>
                </c:pt>
                <c:pt idx="950">
                  <c:v>44466</c:v>
                </c:pt>
                <c:pt idx="951">
                  <c:v>44467</c:v>
                </c:pt>
                <c:pt idx="952">
                  <c:v>44468</c:v>
                </c:pt>
                <c:pt idx="953">
                  <c:v>44469</c:v>
                </c:pt>
                <c:pt idx="954">
                  <c:v>44470</c:v>
                </c:pt>
                <c:pt idx="955">
                  <c:v>44473</c:v>
                </c:pt>
                <c:pt idx="956">
                  <c:v>44474</c:v>
                </c:pt>
                <c:pt idx="957">
                  <c:v>44475</c:v>
                </c:pt>
                <c:pt idx="958">
                  <c:v>44476</c:v>
                </c:pt>
                <c:pt idx="959">
                  <c:v>44477</c:v>
                </c:pt>
                <c:pt idx="960">
                  <c:v>44480</c:v>
                </c:pt>
                <c:pt idx="961">
                  <c:v>44481</c:v>
                </c:pt>
                <c:pt idx="962">
                  <c:v>44482</c:v>
                </c:pt>
                <c:pt idx="963">
                  <c:v>44483</c:v>
                </c:pt>
                <c:pt idx="964">
                  <c:v>44484</c:v>
                </c:pt>
                <c:pt idx="965">
                  <c:v>44487</c:v>
                </c:pt>
                <c:pt idx="966">
                  <c:v>44488</c:v>
                </c:pt>
                <c:pt idx="967">
                  <c:v>44489</c:v>
                </c:pt>
                <c:pt idx="968">
                  <c:v>44490</c:v>
                </c:pt>
                <c:pt idx="969">
                  <c:v>44491</c:v>
                </c:pt>
                <c:pt idx="970">
                  <c:v>44494</c:v>
                </c:pt>
                <c:pt idx="971">
                  <c:v>44495</c:v>
                </c:pt>
                <c:pt idx="972">
                  <c:v>44496</c:v>
                </c:pt>
                <c:pt idx="973">
                  <c:v>44497</c:v>
                </c:pt>
                <c:pt idx="974">
                  <c:v>44498</c:v>
                </c:pt>
                <c:pt idx="975">
                  <c:v>44501</c:v>
                </c:pt>
                <c:pt idx="976">
                  <c:v>44502</c:v>
                </c:pt>
                <c:pt idx="977">
                  <c:v>44503</c:v>
                </c:pt>
                <c:pt idx="978">
                  <c:v>44504</c:v>
                </c:pt>
                <c:pt idx="979">
                  <c:v>44505</c:v>
                </c:pt>
                <c:pt idx="980">
                  <c:v>44508</c:v>
                </c:pt>
                <c:pt idx="981">
                  <c:v>44509</c:v>
                </c:pt>
                <c:pt idx="982">
                  <c:v>44510</c:v>
                </c:pt>
                <c:pt idx="983">
                  <c:v>44511</c:v>
                </c:pt>
                <c:pt idx="984">
                  <c:v>44512</c:v>
                </c:pt>
                <c:pt idx="985">
                  <c:v>44515</c:v>
                </c:pt>
                <c:pt idx="986">
                  <c:v>44516</c:v>
                </c:pt>
                <c:pt idx="987">
                  <c:v>44517</c:v>
                </c:pt>
                <c:pt idx="988">
                  <c:v>44518</c:v>
                </c:pt>
                <c:pt idx="989">
                  <c:v>44519</c:v>
                </c:pt>
                <c:pt idx="990">
                  <c:v>44522</c:v>
                </c:pt>
                <c:pt idx="991">
                  <c:v>44523</c:v>
                </c:pt>
                <c:pt idx="992">
                  <c:v>44524</c:v>
                </c:pt>
                <c:pt idx="993">
                  <c:v>44526</c:v>
                </c:pt>
                <c:pt idx="994">
                  <c:v>44529</c:v>
                </c:pt>
                <c:pt idx="995">
                  <c:v>44530</c:v>
                </c:pt>
                <c:pt idx="996">
                  <c:v>44531</c:v>
                </c:pt>
                <c:pt idx="997">
                  <c:v>44532</c:v>
                </c:pt>
                <c:pt idx="998">
                  <c:v>44533</c:v>
                </c:pt>
                <c:pt idx="999">
                  <c:v>44536</c:v>
                </c:pt>
                <c:pt idx="1000">
                  <c:v>44537</c:v>
                </c:pt>
                <c:pt idx="1001">
                  <c:v>44538</c:v>
                </c:pt>
                <c:pt idx="1002">
                  <c:v>44539</c:v>
                </c:pt>
                <c:pt idx="1003">
                  <c:v>44540</c:v>
                </c:pt>
                <c:pt idx="1004">
                  <c:v>44543</c:v>
                </c:pt>
                <c:pt idx="1005">
                  <c:v>44544</c:v>
                </c:pt>
                <c:pt idx="1006">
                  <c:v>44545</c:v>
                </c:pt>
                <c:pt idx="1007">
                  <c:v>44546</c:v>
                </c:pt>
                <c:pt idx="1008">
                  <c:v>44547</c:v>
                </c:pt>
                <c:pt idx="1009">
                  <c:v>44550</c:v>
                </c:pt>
                <c:pt idx="1010">
                  <c:v>44551</c:v>
                </c:pt>
                <c:pt idx="1011">
                  <c:v>44552</c:v>
                </c:pt>
                <c:pt idx="1012">
                  <c:v>44553</c:v>
                </c:pt>
                <c:pt idx="1013">
                  <c:v>44557</c:v>
                </c:pt>
                <c:pt idx="1014">
                  <c:v>44558</c:v>
                </c:pt>
                <c:pt idx="1015">
                  <c:v>44559</c:v>
                </c:pt>
                <c:pt idx="1016">
                  <c:v>44560</c:v>
                </c:pt>
                <c:pt idx="1017">
                  <c:v>44561</c:v>
                </c:pt>
                <c:pt idx="1018">
                  <c:v>44564</c:v>
                </c:pt>
                <c:pt idx="1019">
                  <c:v>44565</c:v>
                </c:pt>
                <c:pt idx="1020">
                  <c:v>44566</c:v>
                </c:pt>
                <c:pt idx="1021">
                  <c:v>44567</c:v>
                </c:pt>
                <c:pt idx="1022">
                  <c:v>44568</c:v>
                </c:pt>
                <c:pt idx="1023">
                  <c:v>44571</c:v>
                </c:pt>
                <c:pt idx="1024">
                  <c:v>44572</c:v>
                </c:pt>
                <c:pt idx="1025">
                  <c:v>44573</c:v>
                </c:pt>
                <c:pt idx="1026">
                  <c:v>44574</c:v>
                </c:pt>
                <c:pt idx="1027">
                  <c:v>44575</c:v>
                </c:pt>
                <c:pt idx="1028">
                  <c:v>44579</c:v>
                </c:pt>
                <c:pt idx="1029">
                  <c:v>44580</c:v>
                </c:pt>
                <c:pt idx="1030">
                  <c:v>44581</c:v>
                </c:pt>
                <c:pt idx="1031">
                  <c:v>44582</c:v>
                </c:pt>
                <c:pt idx="1032">
                  <c:v>44585</c:v>
                </c:pt>
                <c:pt idx="1033">
                  <c:v>44586</c:v>
                </c:pt>
                <c:pt idx="1034">
                  <c:v>44587</c:v>
                </c:pt>
                <c:pt idx="1035">
                  <c:v>44588</c:v>
                </c:pt>
                <c:pt idx="1036">
                  <c:v>44589</c:v>
                </c:pt>
                <c:pt idx="1037">
                  <c:v>44592</c:v>
                </c:pt>
                <c:pt idx="1038">
                  <c:v>44593</c:v>
                </c:pt>
                <c:pt idx="1039">
                  <c:v>44594</c:v>
                </c:pt>
                <c:pt idx="1040">
                  <c:v>44595</c:v>
                </c:pt>
                <c:pt idx="1041">
                  <c:v>44596</c:v>
                </c:pt>
                <c:pt idx="1042">
                  <c:v>44599</c:v>
                </c:pt>
                <c:pt idx="1043">
                  <c:v>44600</c:v>
                </c:pt>
                <c:pt idx="1044">
                  <c:v>44600</c:v>
                </c:pt>
              </c:numCache>
            </c:numRef>
          </c:cat>
          <c:val>
            <c:numRef>
              <c:f>'gez27_daily_historical-data-01-'!$M$3:$M$1047</c:f>
              <c:numCache>
                <c:formatCode>0.0000</c:formatCode>
                <c:ptCount val="1045"/>
                <c:pt idx="0">
                  <c:v>0.18000000000000682</c:v>
                </c:pt>
                <c:pt idx="1">
                  <c:v>0.17999999999999261</c:v>
                </c:pt>
                <c:pt idx="2">
                  <c:v>0.18999999999999773</c:v>
                </c:pt>
                <c:pt idx="3">
                  <c:v>0.18500000000000227</c:v>
                </c:pt>
                <c:pt idx="4">
                  <c:v>0.17999999999999261</c:v>
                </c:pt>
                <c:pt idx="5">
                  <c:v>0.17999999999999261</c:v>
                </c:pt>
                <c:pt idx="6">
                  <c:v>0.17499999999999716</c:v>
                </c:pt>
                <c:pt idx="7">
                  <c:v>0.17500000000001137</c:v>
                </c:pt>
                <c:pt idx="8">
                  <c:v>0.17499999999999716</c:v>
                </c:pt>
                <c:pt idx="9">
                  <c:v>0.17999999999999261</c:v>
                </c:pt>
                <c:pt idx="10">
                  <c:v>0.18000000000000682</c:v>
                </c:pt>
                <c:pt idx="11">
                  <c:v>0.17999999999999261</c:v>
                </c:pt>
                <c:pt idx="12">
                  <c:v>0.17999999999999261</c:v>
                </c:pt>
                <c:pt idx="13">
                  <c:v>0.18000000000000682</c:v>
                </c:pt>
                <c:pt idx="14">
                  <c:v>0.18000000000000682</c:v>
                </c:pt>
                <c:pt idx="15">
                  <c:v>0.18500000000000227</c:v>
                </c:pt>
                <c:pt idx="16">
                  <c:v>0.19000000000001194</c:v>
                </c:pt>
                <c:pt idx="17">
                  <c:v>0.18999999999999773</c:v>
                </c:pt>
                <c:pt idx="18">
                  <c:v>0.18999999999999773</c:v>
                </c:pt>
                <c:pt idx="19">
                  <c:v>0.18000000000000682</c:v>
                </c:pt>
                <c:pt idx="20">
                  <c:v>0.18500000000000227</c:v>
                </c:pt>
                <c:pt idx="21">
                  <c:v>0.18000000000000682</c:v>
                </c:pt>
                <c:pt idx="22">
                  <c:v>0.18000000000000682</c:v>
                </c:pt>
                <c:pt idx="23">
                  <c:v>0.18500000000000227</c:v>
                </c:pt>
                <c:pt idx="24">
                  <c:v>0.18500000000000227</c:v>
                </c:pt>
                <c:pt idx="25">
                  <c:v>0.18500000000000227</c:v>
                </c:pt>
                <c:pt idx="26">
                  <c:v>0.18500000000000227</c:v>
                </c:pt>
                <c:pt idx="27">
                  <c:v>0.18000000000000682</c:v>
                </c:pt>
                <c:pt idx="28">
                  <c:v>0.18500000000000227</c:v>
                </c:pt>
                <c:pt idx="29">
                  <c:v>0.18000000000000682</c:v>
                </c:pt>
                <c:pt idx="30">
                  <c:v>0.16999999999998749</c:v>
                </c:pt>
                <c:pt idx="31">
                  <c:v>0.16500000000000625</c:v>
                </c:pt>
                <c:pt idx="32">
                  <c:v>0.17999999999999261</c:v>
                </c:pt>
                <c:pt idx="33">
                  <c:v>0.18000000000000682</c:v>
                </c:pt>
                <c:pt idx="34">
                  <c:v>0.18000000000000682</c:v>
                </c:pt>
                <c:pt idx="35">
                  <c:v>0.18500000000000227</c:v>
                </c:pt>
                <c:pt idx="36">
                  <c:v>0.19000000000001194</c:v>
                </c:pt>
                <c:pt idx="37">
                  <c:v>0.18999999999999773</c:v>
                </c:pt>
                <c:pt idx="38">
                  <c:v>0.19499999999999318</c:v>
                </c:pt>
                <c:pt idx="39">
                  <c:v>0.19499999999999318</c:v>
                </c:pt>
                <c:pt idx="40">
                  <c:v>0.18499999999998806</c:v>
                </c:pt>
                <c:pt idx="41">
                  <c:v>0.18500000000000227</c:v>
                </c:pt>
                <c:pt idx="42">
                  <c:v>0.17499999999999716</c:v>
                </c:pt>
                <c:pt idx="43">
                  <c:v>0.17499999999999716</c:v>
                </c:pt>
                <c:pt idx="44">
                  <c:v>0.18000000000000682</c:v>
                </c:pt>
                <c:pt idx="45">
                  <c:v>0.17999999999999261</c:v>
                </c:pt>
                <c:pt idx="46">
                  <c:v>0.16999999999998749</c:v>
                </c:pt>
                <c:pt idx="47">
                  <c:v>0.15999999999999659</c:v>
                </c:pt>
                <c:pt idx="48">
                  <c:v>0.15500000000000114</c:v>
                </c:pt>
                <c:pt idx="49">
                  <c:v>0.15999999999999659</c:v>
                </c:pt>
                <c:pt idx="50">
                  <c:v>0.17000000000000171</c:v>
                </c:pt>
                <c:pt idx="51">
                  <c:v>0.17000000000000171</c:v>
                </c:pt>
                <c:pt idx="52">
                  <c:v>0.16500000000000625</c:v>
                </c:pt>
                <c:pt idx="53">
                  <c:v>0.16499999999999204</c:v>
                </c:pt>
                <c:pt idx="54">
                  <c:v>0.16499999999999204</c:v>
                </c:pt>
                <c:pt idx="55">
                  <c:v>0.16500000000000625</c:v>
                </c:pt>
                <c:pt idx="56">
                  <c:v>0.1600000000000108</c:v>
                </c:pt>
                <c:pt idx="57">
                  <c:v>0.15000000000000568</c:v>
                </c:pt>
                <c:pt idx="58">
                  <c:v>0.13500000000000512</c:v>
                </c:pt>
                <c:pt idx="59">
                  <c:v>0.125</c:v>
                </c:pt>
                <c:pt idx="60">
                  <c:v>0.11500000000000909</c:v>
                </c:pt>
                <c:pt idx="61">
                  <c:v>9.9999999999994316E-2</c:v>
                </c:pt>
                <c:pt idx="62">
                  <c:v>0.10500000000000398</c:v>
                </c:pt>
                <c:pt idx="63">
                  <c:v>9.9999999999994316E-2</c:v>
                </c:pt>
                <c:pt idx="64">
                  <c:v>9.4999999999998863E-2</c:v>
                </c:pt>
                <c:pt idx="65">
                  <c:v>9.4999999999998863E-2</c:v>
                </c:pt>
                <c:pt idx="66">
                  <c:v>9.4999999999998863E-2</c:v>
                </c:pt>
                <c:pt idx="67">
                  <c:v>9.4999999999998863E-2</c:v>
                </c:pt>
                <c:pt idx="68">
                  <c:v>0.10000000000000853</c:v>
                </c:pt>
                <c:pt idx="69">
                  <c:v>9.4999999999998863E-2</c:v>
                </c:pt>
                <c:pt idx="70">
                  <c:v>9.4999999999998863E-2</c:v>
                </c:pt>
                <c:pt idx="71">
                  <c:v>9.0000000000003411E-2</c:v>
                </c:pt>
                <c:pt idx="72">
                  <c:v>7.9999999999998295E-2</c:v>
                </c:pt>
                <c:pt idx="73">
                  <c:v>7.9999999999998295E-2</c:v>
                </c:pt>
                <c:pt idx="74">
                  <c:v>8.5000000000007958E-2</c:v>
                </c:pt>
                <c:pt idx="75">
                  <c:v>8.5000000000007958E-2</c:v>
                </c:pt>
                <c:pt idx="76">
                  <c:v>8.5000000000007958E-2</c:v>
                </c:pt>
                <c:pt idx="77">
                  <c:v>8.4999999999993747E-2</c:v>
                </c:pt>
                <c:pt idx="78">
                  <c:v>8.5000000000007958E-2</c:v>
                </c:pt>
                <c:pt idx="79">
                  <c:v>8.4999999999993747E-2</c:v>
                </c:pt>
                <c:pt idx="80">
                  <c:v>8.5000000000007958E-2</c:v>
                </c:pt>
                <c:pt idx="81">
                  <c:v>8.4999999999993747E-2</c:v>
                </c:pt>
                <c:pt idx="82">
                  <c:v>8.5000000000007958E-2</c:v>
                </c:pt>
                <c:pt idx="83">
                  <c:v>9.0000000000003411E-2</c:v>
                </c:pt>
                <c:pt idx="84">
                  <c:v>9.0000000000003411E-2</c:v>
                </c:pt>
                <c:pt idx="85">
                  <c:v>8.99999999999892E-2</c:v>
                </c:pt>
                <c:pt idx="86">
                  <c:v>0.10999999999999943</c:v>
                </c:pt>
                <c:pt idx="87">
                  <c:v>0.10999999999999943</c:v>
                </c:pt>
                <c:pt idx="88">
                  <c:v>0.10999999999999943</c:v>
                </c:pt>
                <c:pt idx="89">
                  <c:v>0.10999999999999943</c:v>
                </c:pt>
                <c:pt idx="90">
                  <c:v>0.10999999999999943</c:v>
                </c:pt>
                <c:pt idx="91">
                  <c:v>0.10999999999999943</c:v>
                </c:pt>
                <c:pt idx="92">
                  <c:v>0.10999999999999943</c:v>
                </c:pt>
                <c:pt idx="93">
                  <c:v>0.10999999999999943</c:v>
                </c:pt>
                <c:pt idx="94">
                  <c:v>0.10999999999999943</c:v>
                </c:pt>
                <c:pt idx="95">
                  <c:v>0.10999999999999943</c:v>
                </c:pt>
                <c:pt idx="96">
                  <c:v>0.10999999999999943</c:v>
                </c:pt>
                <c:pt idx="97">
                  <c:v>0.10999999999999943</c:v>
                </c:pt>
                <c:pt idx="98">
                  <c:v>0.10500000000000398</c:v>
                </c:pt>
                <c:pt idx="99">
                  <c:v>0.10500000000000398</c:v>
                </c:pt>
                <c:pt idx="100">
                  <c:v>0.10999999999999943</c:v>
                </c:pt>
                <c:pt idx="101">
                  <c:v>0.10999999999999943</c:v>
                </c:pt>
                <c:pt idx="102">
                  <c:v>0.11500000000000909</c:v>
                </c:pt>
                <c:pt idx="103">
                  <c:v>0.11999999999999034</c:v>
                </c:pt>
                <c:pt idx="104">
                  <c:v>0.13500000000000512</c:v>
                </c:pt>
                <c:pt idx="105">
                  <c:v>0.13000000000000966</c:v>
                </c:pt>
                <c:pt idx="106">
                  <c:v>0.12999999999999545</c:v>
                </c:pt>
                <c:pt idx="107">
                  <c:v>0.12999999999999545</c:v>
                </c:pt>
                <c:pt idx="108">
                  <c:v>0.12999999999999545</c:v>
                </c:pt>
                <c:pt idx="109">
                  <c:v>0.12999999999999545</c:v>
                </c:pt>
                <c:pt idx="110">
                  <c:v>0.15999999999999659</c:v>
                </c:pt>
                <c:pt idx="111">
                  <c:v>0.15000000000000568</c:v>
                </c:pt>
                <c:pt idx="112">
                  <c:v>0.14500000000001023</c:v>
                </c:pt>
                <c:pt idx="113">
                  <c:v>0.14499999999999602</c:v>
                </c:pt>
                <c:pt idx="114">
                  <c:v>0.14000000000000057</c:v>
                </c:pt>
                <c:pt idx="115">
                  <c:v>0.14000000000000057</c:v>
                </c:pt>
                <c:pt idx="116">
                  <c:v>0.14499999999999602</c:v>
                </c:pt>
                <c:pt idx="117">
                  <c:v>0.14499999999999602</c:v>
                </c:pt>
                <c:pt idx="118">
                  <c:v>0.14499999999999602</c:v>
                </c:pt>
                <c:pt idx="119">
                  <c:v>0.14999999999999147</c:v>
                </c:pt>
                <c:pt idx="120">
                  <c:v>0.14000000000000057</c:v>
                </c:pt>
                <c:pt idx="121">
                  <c:v>0.13499999999999091</c:v>
                </c:pt>
                <c:pt idx="122">
                  <c:v>0.13500000000000512</c:v>
                </c:pt>
                <c:pt idx="123">
                  <c:v>0.13499999999999091</c:v>
                </c:pt>
                <c:pt idx="124">
                  <c:v>0.12999999999999545</c:v>
                </c:pt>
                <c:pt idx="125">
                  <c:v>0.12999999999999545</c:v>
                </c:pt>
                <c:pt idx="126">
                  <c:v>0.12999999999999545</c:v>
                </c:pt>
                <c:pt idx="127">
                  <c:v>0.1600000000000108</c:v>
                </c:pt>
                <c:pt idx="128">
                  <c:v>0.15999999999999659</c:v>
                </c:pt>
                <c:pt idx="129">
                  <c:v>0.15999999999999659</c:v>
                </c:pt>
                <c:pt idx="130">
                  <c:v>0.15999999999999659</c:v>
                </c:pt>
                <c:pt idx="131">
                  <c:v>0.15999999999999659</c:v>
                </c:pt>
                <c:pt idx="132">
                  <c:v>0.16500000000000625</c:v>
                </c:pt>
                <c:pt idx="133">
                  <c:v>0.17000000000000171</c:v>
                </c:pt>
                <c:pt idx="134">
                  <c:v>0.16999999999998749</c:v>
                </c:pt>
                <c:pt idx="135">
                  <c:v>0.20000000000000284</c:v>
                </c:pt>
                <c:pt idx="136">
                  <c:v>0.19499999999999318</c:v>
                </c:pt>
                <c:pt idx="137">
                  <c:v>0.20000000000000284</c:v>
                </c:pt>
                <c:pt idx="138">
                  <c:v>0.20000000000000284</c:v>
                </c:pt>
                <c:pt idx="139">
                  <c:v>0.19999999999998863</c:v>
                </c:pt>
                <c:pt idx="140">
                  <c:v>0.20000000000000284</c:v>
                </c:pt>
                <c:pt idx="141">
                  <c:v>0.20000000000000284</c:v>
                </c:pt>
                <c:pt idx="142">
                  <c:v>0.20000000000000284</c:v>
                </c:pt>
                <c:pt idx="143">
                  <c:v>0.20000000000000284</c:v>
                </c:pt>
                <c:pt idx="144">
                  <c:v>0.19499999999999318</c:v>
                </c:pt>
                <c:pt idx="145">
                  <c:v>0.19499999999999318</c:v>
                </c:pt>
                <c:pt idx="146">
                  <c:v>0.19499999999999318</c:v>
                </c:pt>
                <c:pt idx="147">
                  <c:v>0.19500000000000739</c:v>
                </c:pt>
                <c:pt idx="148">
                  <c:v>0.19500000000000739</c:v>
                </c:pt>
                <c:pt idx="149">
                  <c:v>0.19500000000000739</c:v>
                </c:pt>
                <c:pt idx="150">
                  <c:v>0.18999999999999773</c:v>
                </c:pt>
                <c:pt idx="151">
                  <c:v>0.19499999999999318</c:v>
                </c:pt>
                <c:pt idx="152">
                  <c:v>0.19500000000000739</c:v>
                </c:pt>
                <c:pt idx="153">
                  <c:v>0.19499999999999318</c:v>
                </c:pt>
                <c:pt idx="154">
                  <c:v>0.19499999999999318</c:v>
                </c:pt>
                <c:pt idx="155">
                  <c:v>0.17499999999999716</c:v>
                </c:pt>
                <c:pt idx="156">
                  <c:v>0.17499999999999716</c:v>
                </c:pt>
                <c:pt idx="157">
                  <c:v>0.17499999999999716</c:v>
                </c:pt>
                <c:pt idx="158">
                  <c:v>0.17500000000001137</c:v>
                </c:pt>
                <c:pt idx="159">
                  <c:v>0.17999999999999261</c:v>
                </c:pt>
                <c:pt idx="160">
                  <c:v>0.17999999999999261</c:v>
                </c:pt>
                <c:pt idx="161">
                  <c:v>0.18500000000000227</c:v>
                </c:pt>
                <c:pt idx="162">
                  <c:v>0.18499999999998806</c:v>
                </c:pt>
                <c:pt idx="163">
                  <c:v>0.18500000000000227</c:v>
                </c:pt>
                <c:pt idx="164">
                  <c:v>0.17999999999999261</c:v>
                </c:pt>
                <c:pt idx="165">
                  <c:v>0.17500000000001137</c:v>
                </c:pt>
                <c:pt idx="166">
                  <c:v>0.17499999999999716</c:v>
                </c:pt>
                <c:pt idx="167">
                  <c:v>0.17499999999999716</c:v>
                </c:pt>
                <c:pt idx="168">
                  <c:v>0.18500000000000227</c:v>
                </c:pt>
                <c:pt idx="169">
                  <c:v>0.18500000000000227</c:v>
                </c:pt>
                <c:pt idx="170">
                  <c:v>0.19499999999999318</c:v>
                </c:pt>
                <c:pt idx="171">
                  <c:v>0.19499999999999318</c:v>
                </c:pt>
                <c:pt idx="172">
                  <c:v>0.19499999999999318</c:v>
                </c:pt>
                <c:pt idx="173">
                  <c:v>0.20000000000000284</c:v>
                </c:pt>
                <c:pt idx="174">
                  <c:v>0.20499999999999829</c:v>
                </c:pt>
                <c:pt idx="175">
                  <c:v>0.18999999999999773</c:v>
                </c:pt>
                <c:pt idx="176">
                  <c:v>0.19499999999999318</c:v>
                </c:pt>
                <c:pt idx="177">
                  <c:v>0.20499999999999829</c:v>
                </c:pt>
                <c:pt idx="178">
                  <c:v>0.20999999999999375</c:v>
                </c:pt>
                <c:pt idx="179">
                  <c:v>0.20999999999999375</c:v>
                </c:pt>
                <c:pt idx="180">
                  <c:v>0.20999999999999375</c:v>
                </c:pt>
                <c:pt idx="181">
                  <c:v>0.20999999999999375</c:v>
                </c:pt>
                <c:pt idx="182">
                  <c:v>0.21000000000000796</c:v>
                </c:pt>
                <c:pt idx="183">
                  <c:v>0.17499999999999716</c:v>
                </c:pt>
                <c:pt idx="184">
                  <c:v>0.18999999999999773</c:v>
                </c:pt>
                <c:pt idx="185">
                  <c:v>0.18000000000000682</c:v>
                </c:pt>
                <c:pt idx="186">
                  <c:v>0.18000000000000682</c:v>
                </c:pt>
                <c:pt idx="187">
                  <c:v>0.17999999999999261</c:v>
                </c:pt>
                <c:pt idx="188">
                  <c:v>0.17999999999999261</c:v>
                </c:pt>
                <c:pt idx="189">
                  <c:v>0.18500000000000227</c:v>
                </c:pt>
                <c:pt idx="190">
                  <c:v>0.18500000000000227</c:v>
                </c:pt>
                <c:pt idx="191">
                  <c:v>0.18500000000000227</c:v>
                </c:pt>
                <c:pt idx="192">
                  <c:v>0.17999999999999261</c:v>
                </c:pt>
                <c:pt idx="193">
                  <c:v>0.17499999999999716</c:v>
                </c:pt>
                <c:pt idx="194">
                  <c:v>0.17999999999999261</c:v>
                </c:pt>
                <c:pt idx="195">
                  <c:v>0.18500000000000227</c:v>
                </c:pt>
                <c:pt idx="196">
                  <c:v>0.18500000000000227</c:v>
                </c:pt>
                <c:pt idx="197">
                  <c:v>0.18500000000000227</c:v>
                </c:pt>
                <c:pt idx="198">
                  <c:v>0.18499999999998806</c:v>
                </c:pt>
                <c:pt idx="199">
                  <c:v>0.18999999999999773</c:v>
                </c:pt>
                <c:pt idx="200">
                  <c:v>0.19499999999999318</c:v>
                </c:pt>
                <c:pt idx="201">
                  <c:v>0.20000000000000284</c:v>
                </c:pt>
                <c:pt idx="202">
                  <c:v>0.20500000000001251</c:v>
                </c:pt>
                <c:pt idx="203">
                  <c:v>0.20999999999999375</c:v>
                </c:pt>
                <c:pt idx="204">
                  <c:v>0.21500000000000341</c:v>
                </c:pt>
                <c:pt idx="205">
                  <c:v>0.2149999999999892</c:v>
                </c:pt>
                <c:pt idx="206">
                  <c:v>0.2149999999999892</c:v>
                </c:pt>
                <c:pt idx="207">
                  <c:v>0.2149999999999892</c:v>
                </c:pt>
                <c:pt idx="208">
                  <c:v>0.2149999999999892</c:v>
                </c:pt>
                <c:pt idx="209">
                  <c:v>0.21500000000000341</c:v>
                </c:pt>
                <c:pt idx="210">
                  <c:v>0.2149999999999892</c:v>
                </c:pt>
                <c:pt idx="211">
                  <c:v>0.21500000000000341</c:v>
                </c:pt>
                <c:pt idx="212">
                  <c:v>0.21500000000000341</c:v>
                </c:pt>
                <c:pt idx="213">
                  <c:v>0.21999999999999886</c:v>
                </c:pt>
                <c:pt idx="214">
                  <c:v>0.23000000000000398</c:v>
                </c:pt>
                <c:pt idx="215">
                  <c:v>0.23000000000000398</c:v>
                </c:pt>
                <c:pt idx="216">
                  <c:v>0.24500000000000455</c:v>
                </c:pt>
                <c:pt idx="217">
                  <c:v>0.24499999999999034</c:v>
                </c:pt>
                <c:pt idx="218">
                  <c:v>0.25</c:v>
                </c:pt>
                <c:pt idx="219">
                  <c:v>0.25499999999999545</c:v>
                </c:pt>
                <c:pt idx="220">
                  <c:v>0.25999999999999091</c:v>
                </c:pt>
                <c:pt idx="221">
                  <c:v>0.25499999999999545</c:v>
                </c:pt>
                <c:pt idx="222">
                  <c:v>0.25</c:v>
                </c:pt>
                <c:pt idx="223">
                  <c:v>0.25</c:v>
                </c:pt>
                <c:pt idx="224">
                  <c:v>0.24500000000000455</c:v>
                </c:pt>
                <c:pt idx="225">
                  <c:v>0.24499999999999034</c:v>
                </c:pt>
                <c:pt idx="226">
                  <c:v>0.24500000000000455</c:v>
                </c:pt>
                <c:pt idx="227">
                  <c:v>0.24500000000000455</c:v>
                </c:pt>
                <c:pt idx="228">
                  <c:v>0.25</c:v>
                </c:pt>
                <c:pt idx="229">
                  <c:v>0.25499999999999545</c:v>
                </c:pt>
                <c:pt idx="230">
                  <c:v>0.25499999999999545</c:v>
                </c:pt>
                <c:pt idx="231">
                  <c:v>0.26000000000000512</c:v>
                </c:pt>
                <c:pt idx="232">
                  <c:v>0.27000000000001023</c:v>
                </c:pt>
                <c:pt idx="233">
                  <c:v>0.27500000000000568</c:v>
                </c:pt>
                <c:pt idx="234">
                  <c:v>0.27500000000000568</c:v>
                </c:pt>
                <c:pt idx="235">
                  <c:v>0.27500000000000568</c:v>
                </c:pt>
                <c:pt idx="236">
                  <c:v>0.26999999999999602</c:v>
                </c:pt>
                <c:pt idx="237">
                  <c:v>0.27499999999999147</c:v>
                </c:pt>
                <c:pt idx="238">
                  <c:v>0.28000000000000114</c:v>
                </c:pt>
                <c:pt idx="239">
                  <c:v>0.27499999999999147</c:v>
                </c:pt>
                <c:pt idx="240">
                  <c:v>0.26500000000000057</c:v>
                </c:pt>
                <c:pt idx="241">
                  <c:v>0.25999999999999091</c:v>
                </c:pt>
                <c:pt idx="242">
                  <c:v>0.25</c:v>
                </c:pt>
                <c:pt idx="243">
                  <c:v>0.25</c:v>
                </c:pt>
                <c:pt idx="244">
                  <c:v>0.24499999999999034</c:v>
                </c:pt>
                <c:pt idx="245">
                  <c:v>0.25999999999999091</c:v>
                </c:pt>
                <c:pt idx="246">
                  <c:v>0.28000000000000114</c:v>
                </c:pt>
                <c:pt idx="247">
                  <c:v>0.29499999999998749</c:v>
                </c:pt>
                <c:pt idx="248">
                  <c:v>0.29000000000000625</c:v>
                </c:pt>
                <c:pt idx="249">
                  <c:v>0.29500000000000171</c:v>
                </c:pt>
                <c:pt idx="250">
                  <c:v>0.31499999999999773</c:v>
                </c:pt>
                <c:pt idx="251">
                  <c:v>0.31499999999999773</c:v>
                </c:pt>
                <c:pt idx="252">
                  <c:v>0.31999999999999318</c:v>
                </c:pt>
                <c:pt idx="253">
                  <c:v>0.34999999999999432</c:v>
                </c:pt>
                <c:pt idx="254">
                  <c:v>0.35000000000000853</c:v>
                </c:pt>
                <c:pt idx="255">
                  <c:v>0.34499999999999886</c:v>
                </c:pt>
                <c:pt idx="256">
                  <c:v>0.35999999999999943</c:v>
                </c:pt>
                <c:pt idx="257">
                  <c:v>0.35499999999998977</c:v>
                </c:pt>
                <c:pt idx="258">
                  <c:v>0.35999999999999943</c:v>
                </c:pt>
                <c:pt idx="259">
                  <c:v>0.38499999999999091</c:v>
                </c:pt>
                <c:pt idx="260">
                  <c:v>0.43999999999999773</c:v>
                </c:pt>
                <c:pt idx="261">
                  <c:v>0.45999999999999375</c:v>
                </c:pt>
                <c:pt idx="262">
                  <c:v>0.48999999999999488</c:v>
                </c:pt>
                <c:pt idx="263">
                  <c:v>0.37000000000000455</c:v>
                </c:pt>
                <c:pt idx="264">
                  <c:v>0.37999999999999545</c:v>
                </c:pt>
                <c:pt idx="265">
                  <c:v>0.37000000000000455</c:v>
                </c:pt>
                <c:pt idx="266">
                  <c:v>0.37999999999999545</c:v>
                </c:pt>
                <c:pt idx="267">
                  <c:v>0.375</c:v>
                </c:pt>
                <c:pt idx="268">
                  <c:v>0.38500000000000512</c:v>
                </c:pt>
                <c:pt idx="269">
                  <c:v>0.38000000000000966</c:v>
                </c:pt>
                <c:pt idx="270">
                  <c:v>0.37000000000000455</c:v>
                </c:pt>
                <c:pt idx="271">
                  <c:v>0.375</c:v>
                </c:pt>
                <c:pt idx="272">
                  <c:v>0.36500000000000909</c:v>
                </c:pt>
                <c:pt idx="273">
                  <c:v>0.35500000000000398</c:v>
                </c:pt>
                <c:pt idx="274">
                  <c:v>0.35999999999999943</c:v>
                </c:pt>
                <c:pt idx="275">
                  <c:v>0.35999999999999943</c:v>
                </c:pt>
                <c:pt idx="276">
                  <c:v>0.36500000000000909</c:v>
                </c:pt>
                <c:pt idx="277">
                  <c:v>0.36500000000000909</c:v>
                </c:pt>
                <c:pt idx="278">
                  <c:v>0.35500000000000398</c:v>
                </c:pt>
                <c:pt idx="279">
                  <c:v>0.35999999999999943</c:v>
                </c:pt>
                <c:pt idx="280">
                  <c:v>0.36999999999999034</c:v>
                </c:pt>
                <c:pt idx="281">
                  <c:v>0.36499999999999488</c:v>
                </c:pt>
                <c:pt idx="282">
                  <c:v>0.35999999999999943</c:v>
                </c:pt>
                <c:pt idx="283">
                  <c:v>0.35500000000000398</c:v>
                </c:pt>
                <c:pt idx="284">
                  <c:v>0.35500000000000398</c:v>
                </c:pt>
                <c:pt idx="285">
                  <c:v>0.35999999999999943</c:v>
                </c:pt>
                <c:pt idx="286">
                  <c:v>0.35500000000000398</c:v>
                </c:pt>
                <c:pt idx="287">
                  <c:v>0.35500000000000398</c:v>
                </c:pt>
                <c:pt idx="288">
                  <c:v>0.35000000000000853</c:v>
                </c:pt>
                <c:pt idx="289">
                  <c:v>0.35500000000000398</c:v>
                </c:pt>
                <c:pt idx="290">
                  <c:v>0.34999999999999432</c:v>
                </c:pt>
                <c:pt idx="291">
                  <c:v>0.34999999999999432</c:v>
                </c:pt>
                <c:pt idx="292">
                  <c:v>0.34499999999999886</c:v>
                </c:pt>
                <c:pt idx="293">
                  <c:v>0.35500000000000398</c:v>
                </c:pt>
                <c:pt idx="294">
                  <c:v>0.35500000000000398</c:v>
                </c:pt>
                <c:pt idx="295">
                  <c:v>0.35499999999998977</c:v>
                </c:pt>
                <c:pt idx="296">
                  <c:v>0.36499999999999488</c:v>
                </c:pt>
                <c:pt idx="297">
                  <c:v>0.37000000000000455</c:v>
                </c:pt>
                <c:pt idx="298">
                  <c:v>0.375</c:v>
                </c:pt>
                <c:pt idx="299">
                  <c:v>0.37999999999999545</c:v>
                </c:pt>
                <c:pt idx="300">
                  <c:v>0.37999999999999545</c:v>
                </c:pt>
                <c:pt idx="301">
                  <c:v>0.38500000000000512</c:v>
                </c:pt>
                <c:pt idx="302">
                  <c:v>0.39000000000000057</c:v>
                </c:pt>
                <c:pt idx="303">
                  <c:v>0.39000000000000057</c:v>
                </c:pt>
                <c:pt idx="304">
                  <c:v>0.39499999999999602</c:v>
                </c:pt>
                <c:pt idx="305">
                  <c:v>0.40000000000000568</c:v>
                </c:pt>
                <c:pt idx="306">
                  <c:v>0.40999999999999659</c:v>
                </c:pt>
                <c:pt idx="307">
                  <c:v>0.40999999999999659</c:v>
                </c:pt>
                <c:pt idx="308">
                  <c:v>0.40999999999999659</c:v>
                </c:pt>
                <c:pt idx="309">
                  <c:v>0.40500000000000114</c:v>
                </c:pt>
                <c:pt idx="310">
                  <c:v>0.40999999999999659</c:v>
                </c:pt>
                <c:pt idx="311">
                  <c:v>0.40999999999999659</c:v>
                </c:pt>
                <c:pt idx="312">
                  <c:v>0.41499999999999204</c:v>
                </c:pt>
                <c:pt idx="313">
                  <c:v>0.41499999999999204</c:v>
                </c:pt>
                <c:pt idx="314">
                  <c:v>0.43000000000000682</c:v>
                </c:pt>
                <c:pt idx="315">
                  <c:v>0.42000000000000171</c:v>
                </c:pt>
                <c:pt idx="316">
                  <c:v>0.41500000000000625</c:v>
                </c:pt>
                <c:pt idx="317">
                  <c:v>0.40999999999999659</c:v>
                </c:pt>
                <c:pt idx="318">
                  <c:v>0.40999999999999659</c:v>
                </c:pt>
                <c:pt idx="319">
                  <c:v>0.40000000000000568</c:v>
                </c:pt>
                <c:pt idx="320">
                  <c:v>0.39500000000001023</c:v>
                </c:pt>
                <c:pt idx="321">
                  <c:v>0.38500000000000512</c:v>
                </c:pt>
                <c:pt idx="322">
                  <c:v>0.39999999999999147</c:v>
                </c:pt>
                <c:pt idx="323">
                  <c:v>0.40500000000000114</c:v>
                </c:pt>
                <c:pt idx="324">
                  <c:v>0.40500000000000114</c:v>
                </c:pt>
                <c:pt idx="325">
                  <c:v>0.39999999999999147</c:v>
                </c:pt>
                <c:pt idx="326">
                  <c:v>0.38500000000000512</c:v>
                </c:pt>
                <c:pt idx="327">
                  <c:v>0.40000000000000568</c:v>
                </c:pt>
                <c:pt idx="328">
                  <c:v>0.39499999999999602</c:v>
                </c:pt>
                <c:pt idx="329">
                  <c:v>0.40500000000000114</c:v>
                </c:pt>
                <c:pt idx="330">
                  <c:v>0.39499999999999602</c:v>
                </c:pt>
                <c:pt idx="331">
                  <c:v>0.39999999999999147</c:v>
                </c:pt>
                <c:pt idx="332">
                  <c:v>0.39000000000000057</c:v>
                </c:pt>
                <c:pt idx="333">
                  <c:v>0.39499999999999602</c:v>
                </c:pt>
                <c:pt idx="334">
                  <c:v>0.39999999999999147</c:v>
                </c:pt>
                <c:pt idx="335">
                  <c:v>0.40000000000000568</c:v>
                </c:pt>
                <c:pt idx="336">
                  <c:v>0.40499999999998693</c:v>
                </c:pt>
                <c:pt idx="337">
                  <c:v>0.40000000000000568</c:v>
                </c:pt>
                <c:pt idx="338">
                  <c:v>0.40000000000000568</c:v>
                </c:pt>
                <c:pt idx="339">
                  <c:v>0.40500000000000114</c:v>
                </c:pt>
                <c:pt idx="340">
                  <c:v>0.39999999999999147</c:v>
                </c:pt>
                <c:pt idx="341">
                  <c:v>0.39499999999999602</c:v>
                </c:pt>
                <c:pt idx="342">
                  <c:v>0.39500000000001023</c:v>
                </c:pt>
                <c:pt idx="343">
                  <c:v>0.39499999999999602</c:v>
                </c:pt>
                <c:pt idx="344">
                  <c:v>0.39000000000000057</c:v>
                </c:pt>
                <c:pt idx="345">
                  <c:v>0.39000000000000057</c:v>
                </c:pt>
                <c:pt idx="346">
                  <c:v>0.39000000000000057</c:v>
                </c:pt>
                <c:pt idx="347">
                  <c:v>0.39500000000001023</c:v>
                </c:pt>
                <c:pt idx="348">
                  <c:v>0.39000000000000057</c:v>
                </c:pt>
                <c:pt idx="349">
                  <c:v>0.39000000000000057</c:v>
                </c:pt>
                <c:pt idx="350">
                  <c:v>0.39500000000001023</c:v>
                </c:pt>
                <c:pt idx="351">
                  <c:v>0.39000000000000057</c:v>
                </c:pt>
                <c:pt idx="352">
                  <c:v>0.43500000000000227</c:v>
                </c:pt>
                <c:pt idx="353">
                  <c:v>0.44499999999999318</c:v>
                </c:pt>
                <c:pt idx="354">
                  <c:v>0.44499999999999318</c:v>
                </c:pt>
                <c:pt idx="355">
                  <c:v>0.44499999999999318</c:v>
                </c:pt>
                <c:pt idx="356">
                  <c:v>0.44500000000000739</c:v>
                </c:pt>
                <c:pt idx="357">
                  <c:v>0.43999999999999773</c:v>
                </c:pt>
                <c:pt idx="358">
                  <c:v>0.43999999999999773</c:v>
                </c:pt>
                <c:pt idx="359">
                  <c:v>0.43500000000000227</c:v>
                </c:pt>
                <c:pt idx="360">
                  <c:v>0.43500000000000227</c:v>
                </c:pt>
                <c:pt idx="361">
                  <c:v>0.43500000000000227</c:v>
                </c:pt>
                <c:pt idx="362">
                  <c:v>0.43999999999999773</c:v>
                </c:pt>
                <c:pt idx="363">
                  <c:v>0.43500000000000227</c:v>
                </c:pt>
                <c:pt idx="364">
                  <c:v>0.43999999999999773</c:v>
                </c:pt>
                <c:pt idx="365">
                  <c:v>0.45499999999999829</c:v>
                </c:pt>
                <c:pt idx="366">
                  <c:v>0.46000000000000796</c:v>
                </c:pt>
                <c:pt idx="367">
                  <c:v>0.46500000000000341</c:v>
                </c:pt>
                <c:pt idx="368">
                  <c:v>0.45000000000000284</c:v>
                </c:pt>
                <c:pt idx="369">
                  <c:v>0.44499999999999318</c:v>
                </c:pt>
                <c:pt idx="370">
                  <c:v>0.44499999999999318</c:v>
                </c:pt>
                <c:pt idx="371">
                  <c:v>0.44500000000000739</c:v>
                </c:pt>
                <c:pt idx="372">
                  <c:v>0.47499999999999432</c:v>
                </c:pt>
                <c:pt idx="373">
                  <c:v>0.47500000000000853</c:v>
                </c:pt>
                <c:pt idx="374">
                  <c:v>0.46999999999999886</c:v>
                </c:pt>
                <c:pt idx="375">
                  <c:v>0.46000000000000796</c:v>
                </c:pt>
                <c:pt idx="376">
                  <c:v>0.45000000000000284</c:v>
                </c:pt>
                <c:pt idx="377">
                  <c:v>0.46000000000000796</c:v>
                </c:pt>
                <c:pt idx="378">
                  <c:v>0.46500000000000341</c:v>
                </c:pt>
                <c:pt idx="379">
                  <c:v>0.46500000000000341</c:v>
                </c:pt>
                <c:pt idx="380">
                  <c:v>0.48499999999999943</c:v>
                </c:pt>
                <c:pt idx="381">
                  <c:v>0.48499999999999943</c:v>
                </c:pt>
                <c:pt idx="382">
                  <c:v>0.48999999999999488</c:v>
                </c:pt>
                <c:pt idx="383">
                  <c:v>0.48499999999999943</c:v>
                </c:pt>
                <c:pt idx="384">
                  <c:v>0.48499999999999943</c:v>
                </c:pt>
                <c:pt idx="385">
                  <c:v>0.48499999999999943</c:v>
                </c:pt>
                <c:pt idx="386">
                  <c:v>0.47500000000000853</c:v>
                </c:pt>
                <c:pt idx="387">
                  <c:v>0.45499999999999829</c:v>
                </c:pt>
                <c:pt idx="388">
                  <c:v>0.45499999999999829</c:v>
                </c:pt>
                <c:pt idx="389">
                  <c:v>0.43999999999999773</c:v>
                </c:pt>
                <c:pt idx="390">
                  <c:v>0.43999999999999773</c:v>
                </c:pt>
                <c:pt idx="391">
                  <c:v>0.45499999999999829</c:v>
                </c:pt>
                <c:pt idx="392">
                  <c:v>0.45499999999999829</c:v>
                </c:pt>
                <c:pt idx="393">
                  <c:v>0.45499999999999829</c:v>
                </c:pt>
                <c:pt idx="394">
                  <c:v>0.44500000000000739</c:v>
                </c:pt>
                <c:pt idx="395">
                  <c:v>0.43500000000000227</c:v>
                </c:pt>
                <c:pt idx="396">
                  <c:v>0.43499999999998806</c:v>
                </c:pt>
                <c:pt idx="397">
                  <c:v>0.43999999999999773</c:v>
                </c:pt>
                <c:pt idx="398">
                  <c:v>0.44999999999998863</c:v>
                </c:pt>
                <c:pt idx="399">
                  <c:v>0.45000000000000284</c:v>
                </c:pt>
                <c:pt idx="400">
                  <c:v>0.44999999999998863</c:v>
                </c:pt>
                <c:pt idx="401">
                  <c:v>0.44499999999999318</c:v>
                </c:pt>
                <c:pt idx="402">
                  <c:v>0.43500000000000227</c:v>
                </c:pt>
                <c:pt idx="403">
                  <c:v>0.43500000000000227</c:v>
                </c:pt>
                <c:pt idx="404">
                  <c:v>0.43500000000000227</c:v>
                </c:pt>
                <c:pt idx="405">
                  <c:v>0.42999999999999261</c:v>
                </c:pt>
                <c:pt idx="406">
                  <c:v>0.39499999999999602</c:v>
                </c:pt>
                <c:pt idx="407">
                  <c:v>0.40999999999999659</c:v>
                </c:pt>
                <c:pt idx="408">
                  <c:v>0.39499999999999602</c:v>
                </c:pt>
                <c:pt idx="409">
                  <c:v>0.40000000000000568</c:v>
                </c:pt>
                <c:pt idx="410">
                  <c:v>0.40999999999999659</c:v>
                </c:pt>
                <c:pt idx="411">
                  <c:v>0.41500000000000625</c:v>
                </c:pt>
                <c:pt idx="412">
                  <c:v>0.40500000000000114</c:v>
                </c:pt>
                <c:pt idx="413">
                  <c:v>0.39000000000000057</c:v>
                </c:pt>
                <c:pt idx="414">
                  <c:v>0.39000000000000057</c:v>
                </c:pt>
                <c:pt idx="415">
                  <c:v>0.33499999999999375</c:v>
                </c:pt>
                <c:pt idx="416">
                  <c:v>0.31499999999999773</c:v>
                </c:pt>
                <c:pt idx="417">
                  <c:v>0.31499999999999773</c:v>
                </c:pt>
                <c:pt idx="418">
                  <c:v>0.33499999999999375</c:v>
                </c:pt>
                <c:pt idx="419">
                  <c:v>0.34499999999999886</c:v>
                </c:pt>
                <c:pt idx="420">
                  <c:v>0.34499999999999886</c:v>
                </c:pt>
                <c:pt idx="421">
                  <c:v>0.33499999999999375</c:v>
                </c:pt>
                <c:pt idx="422">
                  <c:v>0.3399999999999892</c:v>
                </c:pt>
                <c:pt idx="423">
                  <c:v>0.34000000000000341</c:v>
                </c:pt>
                <c:pt idx="424">
                  <c:v>0.3399999999999892</c:v>
                </c:pt>
                <c:pt idx="425">
                  <c:v>0.33500000000000796</c:v>
                </c:pt>
                <c:pt idx="426">
                  <c:v>0.34499999999999886</c:v>
                </c:pt>
                <c:pt idx="427">
                  <c:v>0.35000000000000853</c:v>
                </c:pt>
                <c:pt idx="428">
                  <c:v>0.34999999999999432</c:v>
                </c:pt>
                <c:pt idx="429">
                  <c:v>0.375</c:v>
                </c:pt>
                <c:pt idx="430">
                  <c:v>0.39000000000000057</c:v>
                </c:pt>
                <c:pt idx="431">
                  <c:v>0.38000000000000966</c:v>
                </c:pt>
                <c:pt idx="432">
                  <c:v>0.37999999999999545</c:v>
                </c:pt>
                <c:pt idx="433">
                  <c:v>0.38499999999999091</c:v>
                </c:pt>
                <c:pt idx="434">
                  <c:v>0.37999999999999545</c:v>
                </c:pt>
                <c:pt idx="435">
                  <c:v>0.375</c:v>
                </c:pt>
                <c:pt idx="436">
                  <c:v>0.36500000000000909</c:v>
                </c:pt>
                <c:pt idx="437">
                  <c:v>0.36499999999999488</c:v>
                </c:pt>
                <c:pt idx="438">
                  <c:v>0.37000000000000455</c:v>
                </c:pt>
                <c:pt idx="439">
                  <c:v>0.375</c:v>
                </c:pt>
                <c:pt idx="440">
                  <c:v>0.36999999999999034</c:v>
                </c:pt>
                <c:pt idx="441">
                  <c:v>0.35500000000000398</c:v>
                </c:pt>
                <c:pt idx="442">
                  <c:v>0.34000000000000341</c:v>
                </c:pt>
                <c:pt idx="443">
                  <c:v>0.34999999999999432</c:v>
                </c:pt>
                <c:pt idx="444">
                  <c:v>0.35500000000000398</c:v>
                </c:pt>
                <c:pt idx="445">
                  <c:v>0.35499999999998977</c:v>
                </c:pt>
                <c:pt idx="446">
                  <c:v>0.35500000000000398</c:v>
                </c:pt>
                <c:pt idx="447">
                  <c:v>0.35999999999999943</c:v>
                </c:pt>
                <c:pt idx="448">
                  <c:v>0.35499999999998977</c:v>
                </c:pt>
                <c:pt idx="449">
                  <c:v>0.35999999999999943</c:v>
                </c:pt>
                <c:pt idx="450">
                  <c:v>0.375</c:v>
                </c:pt>
                <c:pt idx="451">
                  <c:v>0.40000000000000568</c:v>
                </c:pt>
                <c:pt idx="452">
                  <c:v>0.38500000000000512</c:v>
                </c:pt>
                <c:pt idx="453">
                  <c:v>0.37000000000000455</c:v>
                </c:pt>
                <c:pt idx="454">
                  <c:v>0.375</c:v>
                </c:pt>
                <c:pt idx="455">
                  <c:v>0.36999999999999034</c:v>
                </c:pt>
                <c:pt idx="456">
                  <c:v>0.37000000000000455</c:v>
                </c:pt>
                <c:pt idx="457">
                  <c:v>0.37000000000000455</c:v>
                </c:pt>
                <c:pt idx="458">
                  <c:v>0.34999999999999432</c:v>
                </c:pt>
                <c:pt idx="459">
                  <c:v>0.34999999999999432</c:v>
                </c:pt>
                <c:pt idx="460">
                  <c:v>0.35999999999999943</c:v>
                </c:pt>
                <c:pt idx="461">
                  <c:v>0.35999999999999943</c:v>
                </c:pt>
                <c:pt idx="462">
                  <c:v>0.36499999999999488</c:v>
                </c:pt>
                <c:pt idx="463">
                  <c:v>0.36500000000000909</c:v>
                </c:pt>
                <c:pt idx="464">
                  <c:v>0.36499999999999488</c:v>
                </c:pt>
                <c:pt idx="465">
                  <c:v>0.36500000000000909</c:v>
                </c:pt>
                <c:pt idx="466">
                  <c:v>0.36499999999999488</c:v>
                </c:pt>
                <c:pt idx="467">
                  <c:v>0.36499999999999488</c:v>
                </c:pt>
                <c:pt idx="468">
                  <c:v>0.36499999999999488</c:v>
                </c:pt>
                <c:pt idx="469">
                  <c:v>0.37000000000000455</c:v>
                </c:pt>
                <c:pt idx="470">
                  <c:v>0.35999999999999943</c:v>
                </c:pt>
                <c:pt idx="471">
                  <c:v>0.37999999999999545</c:v>
                </c:pt>
                <c:pt idx="472">
                  <c:v>0.37000000000000455</c:v>
                </c:pt>
                <c:pt idx="473">
                  <c:v>0.37000000000000455</c:v>
                </c:pt>
                <c:pt idx="474">
                  <c:v>0.38500000000000512</c:v>
                </c:pt>
                <c:pt idx="475">
                  <c:v>0.37999999999999545</c:v>
                </c:pt>
                <c:pt idx="476">
                  <c:v>0.375</c:v>
                </c:pt>
                <c:pt idx="477">
                  <c:v>0.38500000000000512</c:v>
                </c:pt>
                <c:pt idx="478">
                  <c:v>0.36500000000000909</c:v>
                </c:pt>
                <c:pt idx="479">
                  <c:v>0.375</c:v>
                </c:pt>
                <c:pt idx="480">
                  <c:v>0.37999999999999545</c:v>
                </c:pt>
                <c:pt idx="481">
                  <c:v>0.38000000000000966</c:v>
                </c:pt>
                <c:pt idx="482">
                  <c:v>0.38500000000000512</c:v>
                </c:pt>
                <c:pt idx="483">
                  <c:v>0.39499999999999602</c:v>
                </c:pt>
                <c:pt idx="484">
                  <c:v>0.38499999999999091</c:v>
                </c:pt>
                <c:pt idx="485">
                  <c:v>0.37000000000000455</c:v>
                </c:pt>
                <c:pt idx="486">
                  <c:v>0.37000000000000455</c:v>
                </c:pt>
                <c:pt idx="487">
                  <c:v>0.35999999999999943</c:v>
                </c:pt>
                <c:pt idx="488">
                  <c:v>0.35500000000000398</c:v>
                </c:pt>
                <c:pt idx="489">
                  <c:v>0.35500000000000398</c:v>
                </c:pt>
                <c:pt idx="490">
                  <c:v>0.35500000000000398</c:v>
                </c:pt>
                <c:pt idx="491">
                  <c:v>0.36499999999999488</c:v>
                </c:pt>
                <c:pt idx="492">
                  <c:v>0.38499999999999091</c:v>
                </c:pt>
                <c:pt idx="493">
                  <c:v>0.37999999999999545</c:v>
                </c:pt>
                <c:pt idx="494">
                  <c:v>0.36499999999999488</c:v>
                </c:pt>
                <c:pt idx="495">
                  <c:v>0.36499999999999488</c:v>
                </c:pt>
                <c:pt idx="496">
                  <c:v>0.36500000000000909</c:v>
                </c:pt>
                <c:pt idx="497">
                  <c:v>0.35999999999999943</c:v>
                </c:pt>
                <c:pt idx="498">
                  <c:v>0.34999999999999432</c:v>
                </c:pt>
                <c:pt idx="499">
                  <c:v>0.34000000000000341</c:v>
                </c:pt>
                <c:pt idx="500">
                  <c:v>0.34999999999999432</c:v>
                </c:pt>
                <c:pt idx="501">
                  <c:v>0.35500000000000398</c:v>
                </c:pt>
                <c:pt idx="502">
                  <c:v>0.35500000000000398</c:v>
                </c:pt>
                <c:pt idx="503">
                  <c:v>0.36500000000000909</c:v>
                </c:pt>
                <c:pt idx="504">
                  <c:v>0.38500000000000512</c:v>
                </c:pt>
                <c:pt idx="505">
                  <c:v>0.39000000000000057</c:v>
                </c:pt>
                <c:pt idx="506">
                  <c:v>0.38499999999999091</c:v>
                </c:pt>
                <c:pt idx="507">
                  <c:v>0.38000000000000966</c:v>
                </c:pt>
                <c:pt idx="508">
                  <c:v>0.37999999999999545</c:v>
                </c:pt>
                <c:pt idx="509">
                  <c:v>0.38500000000000512</c:v>
                </c:pt>
                <c:pt idx="510">
                  <c:v>0.39000000000000057</c:v>
                </c:pt>
                <c:pt idx="511">
                  <c:v>0.40999999999999659</c:v>
                </c:pt>
                <c:pt idx="512">
                  <c:v>0.42000000000000171</c:v>
                </c:pt>
                <c:pt idx="513">
                  <c:v>0.40999999999999659</c:v>
                </c:pt>
                <c:pt idx="514">
                  <c:v>0.40999999999999659</c:v>
                </c:pt>
                <c:pt idx="515">
                  <c:v>0.40500000000000114</c:v>
                </c:pt>
                <c:pt idx="516">
                  <c:v>0.40500000000000114</c:v>
                </c:pt>
                <c:pt idx="517">
                  <c:v>0.40500000000000114</c:v>
                </c:pt>
                <c:pt idx="518">
                  <c:v>0.39500000000001023</c:v>
                </c:pt>
                <c:pt idx="519">
                  <c:v>0.38000000000000966</c:v>
                </c:pt>
                <c:pt idx="520">
                  <c:v>0.39499999999999602</c:v>
                </c:pt>
                <c:pt idx="521">
                  <c:v>0.39499999999999602</c:v>
                </c:pt>
                <c:pt idx="522">
                  <c:v>0.39499999999999602</c:v>
                </c:pt>
                <c:pt idx="523">
                  <c:v>0.37999999999999545</c:v>
                </c:pt>
                <c:pt idx="524">
                  <c:v>0.39500000000001023</c:v>
                </c:pt>
                <c:pt idx="525">
                  <c:v>0.40500000000000114</c:v>
                </c:pt>
                <c:pt idx="526">
                  <c:v>0.4100000000000108</c:v>
                </c:pt>
                <c:pt idx="527">
                  <c:v>0.39000000000000057</c:v>
                </c:pt>
                <c:pt idx="528">
                  <c:v>0.39000000000000057</c:v>
                </c:pt>
                <c:pt idx="529">
                  <c:v>0.39000000000000057</c:v>
                </c:pt>
                <c:pt idx="530">
                  <c:v>0.39499999999999602</c:v>
                </c:pt>
                <c:pt idx="531">
                  <c:v>0.40000000000000568</c:v>
                </c:pt>
                <c:pt idx="532">
                  <c:v>0.40500000000000114</c:v>
                </c:pt>
                <c:pt idx="533">
                  <c:v>0.40999999999999659</c:v>
                </c:pt>
                <c:pt idx="534">
                  <c:v>0.40999999999999659</c:v>
                </c:pt>
                <c:pt idx="535">
                  <c:v>0.40500000000000114</c:v>
                </c:pt>
                <c:pt idx="536">
                  <c:v>0.40000000000000568</c:v>
                </c:pt>
                <c:pt idx="537">
                  <c:v>0.39500000000001023</c:v>
                </c:pt>
                <c:pt idx="538">
                  <c:v>0.39499999999999602</c:v>
                </c:pt>
                <c:pt idx="539">
                  <c:v>0.40500000000000114</c:v>
                </c:pt>
                <c:pt idx="540">
                  <c:v>0.40500000000000114</c:v>
                </c:pt>
                <c:pt idx="541">
                  <c:v>0.40500000000000114</c:v>
                </c:pt>
                <c:pt idx="542">
                  <c:v>0.39000000000000057</c:v>
                </c:pt>
                <c:pt idx="543">
                  <c:v>0.38499999999999091</c:v>
                </c:pt>
                <c:pt idx="544">
                  <c:v>0.375</c:v>
                </c:pt>
                <c:pt idx="545">
                  <c:v>0.37000000000000455</c:v>
                </c:pt>
                <c:pt idx="546">
                  <c:v>0.36999999999999034</c:v>
                </c:pt>
                <c:pt idx="547">
                  <c:v>0.36500000000000909</c:v>
                </c:pt>
                <c:pt idx="548">
                  <c:v>0.36500000000000909</c:v>
                </c:pt>
                <c:pt idx="549">
                  <c:v>0.36500000000000909</c:v>
                </c:pt>
                <c:pt idx="550">
                  <c:v>0.35999999999999943</c:v>
                </c:pt>
                <c:pt idx="551">
                  <c:v>0.37000000000000455</c:v>
                </c:pt>
                <c:pt idx="552">
                  <c:v>0.40999999999999659</c:v>
                </c:pt>
                <c:pt idx="553">
                  <c:v>0.39499999999999602</c:v>
                </c:pt>
                <c:pt idx="554">
                  <c:v>0.39500000000001023</c:v>
                </c:pt>
                <c:pt idx="555">
                  <c:v>0.39499999999999602</c:v>
                </c:pt>
                <c:pt idx="556">
                  <c:v>0.37999999999999545</c:v>
                </c:pt>
                <c:pt idx="557">
                  <c:v>0.25</c:v>
                </c:pt>
                <c:pt idx="558">
                  <c:v>0.24499999999999034</c:v>
                </c:pt>
                <c:pt idx="559">
                  <c:v>0.30499999999999261</c:v>
                </c:pt>
                <c:pt idx="560">
                  <c:v>0.37999999999999545</c:v>
                </c:pt>
                <c:pt idx="561">
                  <c:v>0.51500000000000057</c:v>
                </c:pt>
                <c:pt idx="562">
                  <c:v>0.5</c:v>
                </c:pt>
                <c:pt idx="563">
                  <c:v>0.41500000000000625</c:v>
                </c:pt>
                <c:pt idx="564">
                  <c:v>0.54999999999999716</c:v>
                </c:pt>
                <c:pt idx="565">
                  <c:v>0.59499999999999886</c:v>
                </c:pt>
                <c:pt idx="566">
                  <c:v>0.57000000000000739</c:v>
                </c:pt>
                <c:pt idx="567">
                  <c:v>0.56999999999999318</c:v>
                </c:pt>
                <c:pt idx="568">
                  <c:v>0.54500000000000171</c:v>
                </c:pt>
                <c:pt idx="569">
                  <c:v>0.52500000000000568</c:v>
                </c:pt>
                <c:pt idx="570">
                  <c:v>0.50499999999999545</c:v>
                </c:pt>
                <c:pt idx="571">
                  <c:v>0.51999999999999602</c:v>
                </c:pt>
                <c:pt idx="572">
                  <c:v>0.51500000000000057</c:v>
                </c:pt>
                <c:pt idx="573">
                  <c:v>0.51999999999999602</c:v>
                </c:pt>
                <c:pt idx="574">
                  <c:v>0.55499999999999261</c:v>
                </c:pt>
                <c:pt idx="575">
                  <c:v>0.56000000000000227</c:v>
                </c:pt>
                <c:pt idx="576">
                  <c:v>0.56000000000000227</c:v>
                </c:pt>
                <c:pt idx="577">
                  <c:v>0.5350000000000108</c:v>
                </c:pt>
                <c:pt idx="578">
                  <c:v>0.53000000000000114</c:v>
                </c:pt>
                <c:pt idx="579">
                  <c:v>0.52500000000000568</c:v>
                </c:pt>
                <c:pt idx="580">
                  <c:v>0.54500000000000171</c:v>
                </c:pt>
                <c:pt idx="581">
                  <c:v>0.60999999999999943</c:v>
                </c:pt>
                <c:pt idx="582">
                  <c:v>0.62999999999999545</c:v>
                </c:pt>
                <c:pt idx="583">
                  <c:v>0.65500000000000114</c:v>
                </c:pt>
                <c:pt idx="584">
                  <c:v>0.62000000000000455</c:v>
                </c:pt>
                <c:pt idx="585">
                  <c:v>0.59999999999999432</c:v>
                </c:pt>
                <c:pt idx="586">
                  <c:v>0.625</c:v>
                </c:pt>
                <c:pt idx="587">
                  <c:v>0.60000000000000853</c:v>
                </c:pt>
                <c:pt idx="588">
                  <c:v>0.56999999999999318</c:v>
                </c:pt>
                <c:pt idx="589">
                  <c:v>0.57999999999999829</c:v>
                </c:pt>
                <c:pt idx="590">
                  <c:v>0.57500000000000284</c:v>
                </c:pt>
                <c:pt idx="591">
                  <c:v>0.57500000000000284</c:v>
                </c:pt>
                <c:pt idx="592">
                  <c:v>0.59000000000000341</c:v>
                </c:pt>
                <c:pt idx="593">
                  <c:v>0.59000000000000341</c:v>
                </c:pt>
                <c:pt idx="594">
                  <c:v>0.60499999999998977</c:v>
                </c:pt>
                <c:pt idx="595">
                  <c:v>0.59999999999999432</c:v>
                </c:pt>
                <c:pt idx="596">
                  <c:v>0.58500000000000796</c:v>
                </c:pt>
                <c:pt idx="597">
                  <c:v>0.59000000000000341</c:v>
                </c:pt>
                <c:pt idx="598">
                  <c:v>0.59000000000000341</c:v>
                </c:pt>
                <c:pt idx="599">
                  <c:v>0.64499999999999602</c:v>
                </c:pt>
                <c:pt idx="600">
                  <c:v>0.64999999999999147</c:v>
                </c:pt>
                <c:pt idx="601">
                  <c:v>0.68500000000000227</c:v>
                </c:pt>
                <c:pt idx="602">
                  <c:v>0.70000000000000284</c:v>
                </c:pt>
                <c:pt idx="603">
                  <c:v>0.68500000000000227</c:v>
                </c:pt>
                <c:pt idx="604">
                  <c:v>0.67000000000000171</c:v>
                </c:pt>
                <c:pt idx="605">
                  <c:v>0.65999999999999659</c:v>
                </c:pt>
                <c:pt idx="606">
                  <c:v>0.67499999999999716</c:v>
                </c:pt>
                <c:pt idx="607">
                  <c:v>0.69499999999999318</c:v>
                </c:pt>
                <c:pt idx="608">
                  <c:v>0.69499999999999318</c:v>
                </c:pt>
                <c:pt idx="609">
                  <c:v>0.68000000000000682</c:v>
                </c:pt>
                <c:pt idx="610">
                  <c:v>0.65999999999999659</c:v>
                </c:pt>
                <c:pt idx="611">
                  <c:v>0.64500000000001023</c:v>
                </c:pt>
                <c:pt idx="612">
                  <c:v>0.65000000000000568</c:v>
                </c:pt>
                <c:pt idx="613">
                  <c:v>0.65000000000000568</c:v>
                </c:pt>
                <c:pt idx="614">
                  <c:v>0.67000000000000171</c:v>
                </c:pt>
                <c:pt idx="615">
                  <c:v>0.66500000000000625</c:v>
                </c:pt>
                <c:pt idx="616">
                  <c:v>0.68000000000000682</c:v>
                </c:pt>
                <c:pt idx="617">
                  <c:v>0.68999999999999773</c:v>
                </c:pt>
                <c:pt idx="618">
                  <c:v>0.74000000000000909</c:v>
                </c:pt>
                <c:pt idx="619">
                  <c:v>0.78499999999999659</c:v>
                </c:pt>
                <c:pt idx="620">
                  <c:v>0.78499999999999659</c:v>
                </c:pt>
                <c:pt idx="621">
                  <c:v>0.79500000000000171</c:v>
                </c:pt>
                <c:pt idx="622">
                  <c:v>0.78000000000000114</c:v>
                </c:pt>
                <c:pt idx="623">
                  <c:v>0.77500000000000568</c:v>
                </c:pt>
                <c:pt idx="624">
                  <c:v>0.67999999999999261</c:v>
                </c:pt>
                <c:pt idx="625">
                  <c:v>0.71999999999999886</c:v>
                </c:pt>
                <c:pt idx="626">
                  <c:v>0.72500000000000853</c:v>
                </c:pt>
                <c:pt idx="627">
                  <c:v>0.76500000000000057</c:v>
                </c:pt>
                <c:pt idx="628">
                  <c:v>0.73999999999999488</c:v>
                </c:pt>
                <c:pt idx="629">
                  <c:v>0.68999999999999773</c:v>
                </c:pt>
                <c:pt idx="630">
                  <c:v>0.70500000000001251</c:v>
                </c:pt>
                <c:pt idx="631">
                  <c:v>0.70999999999999375</c:v>
                </c:pt>
                <c:pt idx="632">
                  <c:v>0.73000000000000398</c:v>
                </c:pt>
                <c:pt idx="633">
                  <c:v>0.70999999999999375</c:v>
                </c:pt>
                <c:pt idx="634">
                  <c:v>0.71500000000000341</c:v>
                </c:pt>
                <c:pt idx="635">
                  <c:v>0.68999999999999773</c:v>
                </c:pt>
                <c:pt idx="636">
                  <c:v>0.68500000000000227</c:v>
                </c:pt>
                <c:pt idx="637">
                  <c:v>0.69999999999998863</c:v>
                </c:pt>
                <c:pt idx="638">
                  <c:v>0.71500000000000341</c:v>
                </c:pt>
                <c:pt idx="639">
                  <c:v>0.72500000000000853</c:v>
                </c:pt>
                <c:pt idx="640">
                  <c:v>0.73000000000000398</c:v>
                </c:pt>
                <c:pt idx="641">
                  <c:v>0.71000000000000796</c:v>
                </c:pt>
                <c:pt idx="642">
                  <c:v>0.70499999999999829</c:v>
                </c:pt>
                <c:pt idx="643">
                  <c:v>0.69499999999999318</c:v>
                </c:pt>
                <c:pt idx="644">
                  <c:v>0.70499999999999829</c:v>
                </c:pt>
                <c:pt idx="645">
                  <c:v>0.69500000000000739</c:v>
                </c:pt>
                <c:pt idx="646">
                  <c:v>0.67499999999999716</c:v>
                </c:pt>
                <c:pt idx="647">
                  <c:v>0.68500000000000227</c:v>
                </c:pt>
                <c:pt idx="648">
                  <c:v>0.66500000000000625</c:v>
                </c:pt>
                <c:pt idx="649">
                  <c:v>0.67000000000000171</c:v>
                </c:pt>
                <c:pt idx="650">
                  <c:v>0.65500000000000114</c:v>
                </c:pt>
                <c:pt idx="651">
                  <c:v>0.65999999999999659</c:v>
                </c:pt>
                <c:pt idx="652">
                  <c:v>0.65500000000000114</c:v>
                </c:pt>
                <c:pt idx="653">
                  <c:v>0.61999999999999034</c:v>
                </c:pt>
                <c:pt idx="654">
                  <c:v>0.62999999999999545</c:v>
                </c:pt>
                <c:pt idx="655">
                  <c:v>0.63499999999999091</c:v>
                </c:pt>
                <c:pt idx="656">
                  <c:v>0.625</c:v>
                </c:pt>
                <c:pt idx="657">
                  <c:v>0.65000000000000568</c:v>
                </c:pt>
                <c:pt idx="658">
                  <c:v>0.64000000000000057</c:v>
                </c:pt>
                <c:pt idx="659">
                  <c:v>0.63500000000000512</c:v>
                </c:pt>
                <c:pt idx="660">
                  <c:v>0.65500000000000114</c:v>
                </c:pt>
                <c:pt idx="661">
                  <c:v>0.60999999999999943</c:v>
                </c:pt>
                <c:pt idx="662">
                  <c:v>0.61500000000000909</c:v>
                </c:pt>
                <c:pt idx="663">
                  <c:v>0.63000000000000966</c:v>
                </c:pt>
                <c:pt idx="664">
                  <c:v>0.64500000000001023</c:v>
                </c:pt>
                <c:pt idx="665">
                  <c:v>0.65000000000000568</c:v>
                </c:pt>
                <c:pt idx="666">
                  <c:v>0.66499999999999204</c:v>
                </c:pt>
                <c:pt idx="667">
                  <c:v>0.68500000000000227</c:v>
                </c:pt>
                <c:pt idx="668">
                  <c:v>0.71999999999999886</c:v>
                </c:pt>
                <c:pt idx="669">
                  <c:v>0.75499999999999545</c:v>
                </c:pt>
                <c:pt idx="670">
                  <c:v>0.74499999999999034</c:v>
                </c:pt>
                <c:pt idx="671">
                  <c:v>0.73000000000000398</c:v>
                </c:pt>
                <c:pt idx="672">
                  <c:v>0.75</c:v>
                </c:pt>
                <c:pt idx="673">
                  <c:v>0.71500000000000341</c:v>
                </c:pt>
                <c:pt idx="674">
                  <c:v>0.70499999999999829</c:v>
                </c:pt>
                <c:pt idx="675">
                  <c:v>0.69499999999999318</c:v>
                </c:pt>
                <c:pt idx="676">
                  <c:v>0.71999999999999886</c:v>
                </c:pt>
                <c:pt idx="677">
                  <c:v>0.71500000000000341</c:v>
                </c:pt>
                <c:pt idx="678">
                  <c:v>0.78000000000000114</c:v>
                </c:pt>
                <c:pt idx="679">
                  <c:v>0.80999999999998806</c:v>
                </c:pt>
                <c:pt idx="680">
                  <c:v>0.79500000000000171</c:v>
                </c:pt>
                <c:pt idx="681">
                  <c:v>0.76500000000000057</c:v>
                </c:pt>
                <c:pt idx="682">
                  <c:v>0.74000000000000909</c:v>
                </c:pt>
                <c:pt idx="683">
                  <c:v>0.71500000000000341</c:v>
                </c:pt>
                <c:pt idx="684">
                  <c:v>0.78000000000000114</c:v>
                </c:pt>
                <c:pt idx="685">
                  <c:v>0.76500000000000057</c:v>
                </c:pt>
                <c:pt idx="686">
                  <c:v>0.77499999999999147</c:v>
                </c:pt>
                <c:pt idx="687">
                  <c:v>0.78000000000000114</c:v>
                </c:pt>
                <c:pt idx="688">
                  <c:v>0.79000000000000625</c:v>
                </c:pt>
                <c:pt idx="689">
                  <c:v>0.78000000000000114</c:v>
                </c:pt>
                <c:pt idx="690">
                  <c:v>0.78499999999999659</c:v>
                </c:pt>
                <c:pt idx="691">
                  <c:v>0.80500000000000682</c:v>
                </c:pt>
                <c:pt idx="692">
                  <c:v>0.81000000000000227</c:v>
                </c:pt>
                <c:pt idx="693">
                  <c:v>0.83499999999999375</c:v>
                </c:pt>
                <c:pt idx="694">
                  <c:v>0.81000000000000227</c:v>
                </c:pt>
                <c:pt idx="695">
                  <c:v>0.81000000000000227</c:v>
                </c:pt>
                <c:pt idx="696">
                  <c:v>0.79999999999999716</c:v>
                </c:pt>
                <c:pt idx="697">
                  <c:v>0.78999999999999204</c:v>
                </c:pt>
                <c:pt idx="698">
                  <c:v>0.79000000000000625</c:v>
                </c:pt>
                <c:pt idx="699">
                  <c:v>0.78999999999999204</c:v>
                </c:pt>
                <c:pt idx="700">
                  <c:v>0.77499999999999147</c:v>
                </c:pt>
                <c:pt idx="701">
                  <c:v>0.79000000000000625</c:v>
                </c:pt>
                <c:pt idx="702">
                  <c:v>0.77500000000000568</c:v>
                </c:pt>
                <c:pt idx="703">
                  <c:v>0.78499999999999659</c:v>
                </c:pt>
                <c:pt idx="704">
                  <c:v>0.82000000000000739</c:v>
                </c:pt>
                <c:pt idx="705">
                  <c:v>0.81499999999999773</c:v>
                </c:pt>
                <c:pt idx="706">
                  <c:v>0.83499999999999375</c:v>
                </c:pt>
                <c:pt idx="707">
                  <c:v>0.83000000000001251</c:v>
                </c:pt>
                <c:pt idx="708">
                  <c:v>0.82999999999999829</c:v>
                </c:pt>
                <c:pt idx="709">
                  <c:v>0.82500000000000284</c:v>
                </c:pt>
                <c:pt idx="710">
                  <c:v>0.81000000000000227</c:v>
                </c:pt>
                <c:pt idx="711">
                  <c:v>0.81000000000000227</c:v>
                </c:pt>
                <c:pt idx="712">
                  <c:v>0.82000000000000739</c:v>
                </c:pt>
                <c:pt idx="713">
                  <c:v>0.82999999999999829</c:v>
                </c:pt>
                <c:pt idx="714">
                  <c:v>0.83499999999999375</c:v>
                </c:pt>
                <c:pt idx="715">
                  <c:v>0.88499999999999091</c:v>
                </c:pt>
                <c:pt idx="716">
                  <c:v>0.89999999999999147</c:v>
                </c:pt>
                <c:pt idx="717">
                  <c:v>0.91999999999998749</c:v>
                </c:pt>
                <c:pt idx="718">
                  <c:v>0.91500000000000625</c:v>
                </c:pt>
                <c:pt idx="719">
                  <c:v>0.88499999999999091</c:v>
                </c:pt>
                <c:pt idx="720">
                  <c:v>0.86999999999999034</c:v>
                </c:pt>
                <c:pt idx="721">
                  <c:v>0.88500000000000512</c:v>
                </c:pt>
                <c:pt idx="722">
                  <c:v>0.93500000000000227</c:v>
                </c:pt>
                <c:pt idx="723">
                  <c:v>0.95999999999999375</c:v>
                </c:pt>
                <c:pt idx="724">
                  <c:v>0.94500000000000739</c:v>
                </c:pt>
                <c:pt idx="725">
                  <c:v>0.96000000000000796</c:v>
                </c:pt>
                <c:pt idx="726">
                  <c:v>0.86499999999999488</c:v>
                </c:pt>
                <c:pt idx="727">
                  <c:v>0.84999999999999432</c:v>
                </c:pt>
                <c:pt idx="728">
                  <c:v>0.86999999999999034</c:v>
                </c:pt>
                <c:pt idx="729">
                  <c:v>0.99499999999999034</c:v>
                </c:pt>
                <c:pt idx="730">
                  <c:v>1.0049999999999955</c:v>
                </c:pt>
                <c:pt idx="731">
                  <c:v>0.97500000000000853</c:v>
                </c:pt>
                <c:pt idx="732">
                  <c:v>0.90500000000000114</c:v>
                </c:pt>
                <c:pt idx="733">
                  <c:v>0.9100000000000108</c:v>
                </c:pt>
                <c:pt idx="734">
                  <c:v>0.92999999999999261</c:v>
                </c:pt>
                <c:pt idx="735">
                  <c:v>0.90500000000000114</c:v>
                </c:pt>
                <c:pt idx="736">
                  <c:v>0.90000000000000568</c:v>
                </c:pt>
                <c:pt idx="737">
                  <c:v>0.875</c:v>
                </c:pt>
                <c:pt idx="738">
                  <c:v>0.85499999999998977</c:v>
                </c:pt>
                <c:pt idx="739">
                  <c:v>0.875</c:v>
                </c:pt>
                <c:pt idx="740">
                  <c:v>0.90000000000000568</c:v>
                </c:pt>
                <c:pt idx="741">
                  <c:v>0.89499999999999602</c:v>
                </c:pt>
                <c:pt idx="742">
                  <c:v>0.84999999999999432</c:v>
                </c:pt>
                <c:pt idx="743">
                  <c:v>0.875</c:v>
                </c:pt>
                <c:pt idx="744">
                  <c:v>0.93999999999999773</c:v>
                </c:pt>
                <c:pt idx="745">
                  <c:v>0.95499999999999829</c:v>
                </c:pt>
                <c:pt idx="746">
                  <c:v>0.93999999999999773</c:v>
                </c:pt>
                <c:pt idx="747">
                  <c:v>0.98499999999999943</c:v>
                </c:pt>
                <c:pt idx="748">
                  <c:v>0.96500000000000341</c:v>
                </c:pt>
                <c:pt idx="749">
                  <c:v>0.94499999999999318</c:v>
                </c:pt>
                <c:pt idx="750">
                  <c:v>0.98000000000000398</c:v>
                </c:pt>
                <c:pt idx="751">
                  <c:v>0.95499999999999829</c:v>
                </c:pt>
                <c:pt idx="752">
                  <c:v>0.94499999999999318</c:v>
                </c:pt>
                <c:pt idx="753">
                  <c:v>0.98000000000000398</c:v>
                </c:pt>
                <c:pt idx="754">
                  <c:v>1.0150000000000006</c:v>
                </c:pt>
                <c:pt idx="755">
                  <c:v>1.0100000000000051</c:v>
                </c:pt>
                <c:pt idx="756">
                  <c:v>1.0050000000000097</c:v>
                </c:pt>
                <c:pt idx="757">
                  <c:v>1.0349999999999966</c:v>
                </c:pt>
                <c:pt idx="758">
                  <c:v>1.0349999999999966</c:v>
                </c:pt>
                <c:pt idx="759">
                  <c:v>1.0249999999999915</c:v>
                </c:pt>
                <c:pt idx="760">
                  <c:v>1.0449999999999875</c:v>
                </c:pt>
                <c:pt idx="761">
                  <c:v>1.0400000000000063</c:v>
                </c:pt>
                <c:pt idx="762">
                  <c:v>1.0400000000000063</c:v>
                </c:pt>
                <c:pt idx="763">
                  <c:v>1.0349999999999966</c:v>
                </c:pt>
                <c:pt idx="764">
                  <c:v>1.0450000000000017</c:v>
                </c:pt>
                <c:pt idx="765">
                  <c:v>1.0400000000000063</c:v>
                </c:pt>
                <c:pt idx="766">
                  <c:v>1.0349999999999966</c:v>
                </c:pt>
                <c:pt idx="767">
                  <c:v>1.0750000000000028</c:v>
                </c:pt>
                <c:pt idx="768">
                  <c:v>1.1150000000000091</c:v>
                </c:pt>
                <c:pt idx="769">
                  <c:v>1.164999999999992</c:v>
                </c:pt>
                <c:pt idx="770">
                  <c:v>1.1799999999999926</c:v>
                </c:pt>
                <c:pt idx="771">
                  <c:v>1.2099999999999937</c:v>
                </c:pt>
                <c:pt idx="772">
                  <c:v>1.1899999999999977</c:v>
                </c:pt>
                <c:pt idx="773">
                  <c:v>1.1550000000000011</c:v>
                </c:pt>
                <c:pt idx="774">
                  <c:v>1.2149999999999892</c:v>
                </c:pt>
                <c:pt idx="775">
                  <c:v>1.1949999999999932</c:v>
                </c:pt>
                <c:pt idx="776">
                  <c:v>1.1850000000000023</c:v>
                </c:pt>
                <c:pt idx="777">
                  <c:v>1.164999999999992</c:v>
                </c:pt>
                <c:pt idx="778">
                  <c:v>1.2049999999999983</c:v>
                </c:pt>
                <c:pt idx="779">
                  <c:v>1.2050000000000125</c:v>
                </c:pt>
                <c:pt idx="780">
                  <c:v>1.1799999999999926</c:v>
                </c:pt>
                <c:pt idx="781">
                  <c:v>1.1800000000000068</c:v>
                </c:pt>
                <c:pt idx="782">
                  <c:v>1.1599999999999966</c:v>
                </c:pt>
                <c:pt idx="783">
                  <c:v>1.1850000000000023</c:v>
                </c:pt>
                <c:pt idx="784">
                  <c:v>1.2599999999999909</c:v>
                </c:pt>
                <c:pt idx="785">
                  <c:v>1.2650000000000006</c:v>
                </c:pt>
                <c:pt idx="786">
                  <c:v>1.3000000000000114</c:v>
                </c:pt>
                <c:pt idx="787">
                  <c:v>1.3349999999999937</c:v>
                </c:pt>
                <c:pt idx="788">
                  <c:v>1.3400000000000034</c:v>
                </c:pt>
                <c:pt idx="789">
                  <c:v>1.3999999999999915</c:v>
                </c:pt>
                <c:pt idx="790">
                  <c:v>1.375</c:v>
                </c:pt>
                <c:pt idx="791">
                  <c:v>1.3500000000000085</c:v>
                </c:pt>
                <c:pt idx="792">
                  <c:v>1.3499999999999943</c:v>
                </c:pt>
                <c:pt idx="793">
                  <c:v>1.3599999999999994</c:v>
                </c:pt>
                <c:pt idx="794">
                  <c:v>1.4050000000000011</c:v>
                </c:pt>
                <c:pt idx="795">
                  <c:v>1.4950000000000045</c:v>
                </c:pt>
                <c:pt idx="796">
                  <c:v>1.539999999999992</c:v>
                </c:pt>
                <c:pt idx="797">
                  <c:v>1.5250000000000057</c:v>
                </c:pt>
                <c:pt idx="798">
                  <c:v>1.539999999999992</c:v>
                </c:pt>
                <c:pt idx="799">
                  <c:v>1.5049999999999955</c:v>
                </c:pt>
                <c:pt idx="800">
                  <c:v>1.5</c:v>
                </c:pt>
                <c:pt idx="801">
                  <c:v>1.4749999999999943</c:v>
                </c:pt>
                <c:pt idx="802">
                  <c:v>1.3950000000000102</c:v>
                </c:pt>
                <c:pt idx="803">
                  <c:v>1.2849999999999966</c:v>
                </c:pt>
                <c:pt idx="804">
                  <c:v>1.394999999999996</c:v>
                </c:pt>
                <c:pt idx="805">
                  <c:v>1.4300000000000068</c:v>
                </c:pt>
                <c:pt idx="806">
                  <c:v>1.4150000000000063</c:v>
                </c:pt>
                <c:pt idx="807">
                  <c:v>1.4549999999999983</c:v>
                </c:pt>
                <c:pt idx="808">
                  <c:v>1.4399999999999977</c:v>
                </c:pt>
                <c:pt idx="809">
                  <c:v>1.375</c:v>
                </c:pt>
                <c:pt idx="810">
                  <c:v>1.3700000000000045</c:v>
                </c:pt>
                <c:pt idx="811">
                  <c:v>1.3900000000000006</c:v>
                </c:pt>
                <c:pt idx="812">
                  <c:v>1.3900000000000006</c:v>
                </c:pt>
                <c:pt idx="813">
                  <c:v>1.4750000000000085</c:v>
                </c:pt>
                <c:pt idx="814">
                  <c:v>1.4700000000000131</c:v>
                </c:pt>
                <c:pt idx="815">
                  <c:v>1.4949999999999903</c:v>
                </c:pt>
                <c:pt idx="816">
                  <c:v>1.6749999999999972</c:v>
                </c:pt>
                <c:pt idx="817">
                  <c:v>1.6900000000000119</c:v>
                </c:pt>
                <c:pt idx="818">
                  <c:v>1.6950000000000074</c:v>
                </c:pt>
                <c:pt idx="819">
                  <c:v>1.6600000000000108</c:v>
                </c:pt>
                <c:pt idx="820">
                  <c:v>1.625</c:v>
                </c:pt>
                <c:pt idx="821">
                  <c:v>1.5799999999999983</c:v>
                </c:pt>
                <c:pt idx="822">
                  <c:v>1.6299999999999955</c:v>
                </c:pt>
                <c:pt idx="823">
                  <c:v>1.6400000000000006</c:v>
                </c:pt>
                <c:pt idx="824">
                  <c:v>1.6400000000000006</c:v>
                </c:pt>
                <c:pt idx="825">
                  <c:v>1.6099999999999994</c:v>
                </c:pt>
                <c:pt idx="826">
                  <c:v>1.6099999999999994</c:v>
                </c:pt>
                <c:pt idx="827">
                  <c:v>1.5649999999999977</c:v>
                </c:pt>
                <c:pt idx="828">
                  <c:v>1.5600000000000023</c:v>
                </c:pt>
                <c:pt idx="829">
                  <c:v>1.5549999999999926</c:v>
                </c:pt>
                <c:pt idx="830">
                  <c:v>1.5700000000000074</c:v>
                </c:pt>
                <c:pt idx="831">
                  <c:v>1.5350000000000108</c:v>
                </c:pt>
                <c:pt idx="832">
                  <c:v>1.5249999999999915</c:v>
                </c:pt>
                <c:pt idx="833">
                  <c:v>1.4849999999999994</c:v>
                </c:pt>
                <c:pt idx="834">
                  <c:v>1.4900000000000091</c:v>
                </c:pt>
                <c:pt idx="835">
                  <c:v>1.4699999999999989</c:v>
                </c:pt>
                <c:pt idx="836">
                  <c:v>1.4200000000000017</c:v>
                </c:pt>
                <c:pt idx="837">
                  <c:v>1.4200000000000017</c:v>
                </c:pt>
                <c:pt idx="838">
                  <c:v>1.4499999999999886</c:v>
                </c:pt>
                <c:pt idx="839">
                  <c:v>1.4449999999999932</c:v>
                </c:pt>
                <c:pt idx="840">
                  <c:v>1.4349999999999881</c:v>
                </c:pt>
                <c:pt idx="841">
                  <c:v>1.4349999999999881</c:v>
                </c:pt>
                <c:pt idx="842">
                  <c:v>1.4249999999999972</c:v>
                </c:pt>
                <c:pt idx="843">
                  <c:v>1.4200000000000017</c:v>
                </c:pt>
                <c:pt idx="844">
                  <c:v>1.4500000000000028</c:v>
                </c:pt>
                <c:pt idx="845">
                  <c:v>1.4900000000000091</c:v>
                </c:pt>
                <c:pt idx="846">
                  <c:v>1.5100000000000051</c:v>
                </c:pt>
                <c:pt idx="847">
                  <c:v>1.5049999999999955</c:v>
                </c:pt>
                <c:pt idx="848">
                  <c:v>1.519999999999996</c:v>
                </c:pt>
                <c:pt idx="849">
                  <c:v>1.5150000000000006</c:v>
                </c:pt>
                <c:pt idx="850">
                  <c:v>1.5050000000000097</c:v>
                </c:pt>
                <c:pt idx="851">
                  <c:v>1.4699999999999989</c:v>
                </c:pt>
                <c:pt idx="852">
                  <c:v>1.5549999999999926</c:v>
                </c:pt>
                <c:pt idx="853">
                  <c:v>1.5849999999999937</c:v>
                </c:pt>
                <c:pt idx="854">
                  <c:v>1.585000000000008</c:v>
                </c:pt>
                <c:pt idx="855">
                  <c:v>1.5949999999999989</c:v>
                </c:pt>
                <c:pt idx="856">
                  <c:v>1.5799999999999983</c:v>
                </c:pt>
                <c:pt idx="857">
                  <c:v>1.5349999999999966</c:v>
                </c:pt>
                <c:pt idx="858">
                  <c:v>1.5450000000000017</c:v>
                </c:pt>
                <c:pt idx="859">
                  <c:v>1.5550000000000068</c:v>
                </c:pt>
                <c:pt idx="860">
                  <c:v>1.5499999999999972</c:v>
                </c:pt>
                <c:pt idx="861">
                  <c:v>1.5400000000000063</c:v>
                </c:pt>
                <c:pt idx="862">
                  <c:v>1.5300000000000011</c:v>
                </c:pt>
                <c:pt idx="863">
                  <c:v>1.5150000000000006</c:v>
                </c:pt>
                <c:pt idx="864">
                  <c:v>1.5099999999999909</c:v>
                </c:pt>
                <c:pt idx="865">
                  <c:v>1.5299999999999869</c:v>
                </c:pt>
                <c:pt idx="866">
                  <c:v>1.5500000000000114</c:v>
                </c:pt>
                <c:pt idx="867">
                  <c:v>1.5450000000000017</c:v>
                </c:pt>
                <c:pt idx="868">
                  <c:v>1.5750000000000028</c:v>
                </c:pt>
                <c:pt idx="869">
                  <c:v>1.5700000000000074</c:v>
                </c:pt>
                <c:pt idx="870">
                  <c:v>1.539999999999992</c:v>
                </c:pt>
                <c:pt idx="871">
                  <c:v>1.5150000000000006</c:v>
                </c:pt>
                <c:pt idx="872">
                  <c:v>1.4950000000000045</c:v>
                </c:pt>
                <c:pt idx="873">
                  <c:v>1.4849999999999994</c:v>
                </c:pt>
                <c:pt idx="874">
                  <c:v>1.4650000000000034</c:v>
                </c:pt>
                <c:pt idx="875">
                  <c:v>1.4150000000000063</c:v>
                </c:pt>
                <c:pt idx="876">
                  <c:v>1.3950000000000102</c:v>
                </c:pt>
                <c:pt idx="877">
                  <c:v>1.3850000000000051</c:v>
                </c:pt>
                <c:pt idx="878">
                  <c:v>1.3599999999999994</c:v>
                </c:pt>
                <c:pt idx="879">
                  <c:v>1.2849999999999966</c:v>
                </c:pt>
                <c:pt idx="880">
                  <c:v>1.105000000000004</c:v>
                </c:pt>
                <c:pt idx="881">
                  <c:v>0.97999999999998977</c:v>
                </c:pt>
                <c:pt idx="882">
                  <c:v>1.0600000000000023</c:v>
                </c:pt>
                <c:pt idx="883">
                  <c:v>1.0750000000000028</c:v>
                </c:pt>
                <c:pt idx="884">
                  <c:v>1.0649999999999977</c:v>
                </c:pt>
                <c:pt idx="885">
                  <c:v>1.0400000000000063</c:v>
                </c:pt>
                <c:pt idx="886">
                  <c:v>1.0599999999999881</c:v>
                </c:pt>
                <c:pt idx="887">
                  <c:v>1.0049999999999955</c:v>
                </c:pt>
                <c:pt idx="888">
                  <c:v>0.98999999999999488</c:v>
                </c:pt>
                <c:pt idx="889">
                  <c:v>0.93500000000000227</c:v>
                </c:pt>
                <c:pt idx="890">
                  <c:v>0.92499999999999716</c:v>
                </c:pt>
                <c:pt idx="891">
                  <c:v>0.92000000000000171</c:v>
                </c:pt>
                <c:pt idx="892">
                  <c:v>0.89999999999999147</c:v>
                </c:pt>
                <c:pt idx="893">
                  <c:v>0.87000000000000455</c:v>
                </c:pt>
                <c:pt idx="894">
                  <c:v>0.93500000000000227</c:v>
                </c:pt>
                <c:pt idx="895">
                  <c:v>0.96500000000000341</c:v>
                </c:pt>
                <c:pt idx="896">
                  <c:v>0.95499999999999829</c:v>
                </c:pt>
                <c:pt idx="897">
                  <c:v>0.93999999999999773</c:v>
                </c:pt>
                <c:pt idx="898">
                  <c:v>0.89499999999999602</c:v>
                </c:pt>
                <c:pt idx="899">
                  <c:v>0.79500000000000171</c:v>
                </c:pt>
                <c:pt idx="900">
                  <c:v>0.79500000000000171</c:v>
                </c:pt>
                <c:pt idx="901">
                  <c:v>0.78499999999999659</c:v>
                </c:pt>
                <c:pt idx="902">
                  <c:v>0.89000000000000057</c:v>
                </c:pt>
                <c:pt idx="903">
                  <c:v>0.92499999999999716</c:v>
                </c:pt>
                <c:pt idx="904">
                  <c:v>0.93499999999998806</c:v>
                </c:pt>
                <c:pt idx="905">
                  <c:v>0.95000000000000284</c:v>
                </c:pt>
                <c:pt idx="906">
                  <c:v>0.92000000000000171</c:v>
                </c:pt>
                <c:pt idx="907">
                  <c:v>0.90500000000000114</c:v>
                </c:pt>
                <c:pt idx="908">
                  <c:v>0.86499999999999488</c:v>
                </c:pt>
                <c:pt idx="909">
                  <c:v>0.90500000000000114</c:v>
                </c:pt>
                <c:pt idx="910">
                  <c:v>0.92000000000000171</c:v>
                </c:pt>
                <c:pt idx="911">
                  <c:v>0.89000000000000057</c:v>
                </c:pt>
                <c:pt idx="912">
                  <c:v>0.90999999999999659</c:v>
                </c:pt>
                <c:pt idx="913">
                  <c:v>0.85000000000000853</c:v>
                </c:pt>
                <c:pt idx="914">
                  <c:v>0.81000000000000227</c:v>
                </c:pt>
                <c:pt idx="915">
                  <c:v>0.84999999999999432</c:v>
                </c:pt>
                <c:pt idx="916">
                  <c:v>0.84499999999999886</c:v>
                </c:pt>
                <c:pt idx="917">
                  <c:v>0.82999999999999829</c:v>
                </c:pt>
                <c:pt idx="918">
                  <c:v>0.875</c:v>
                </c:pt>
                <c:pt idx="919">
                  <c:v>0.875</c:v>
                </c:pt>
                <c:pt idx="920">
                  <c:v>0.82499999999998863</c:v>
                </c:pt>
                <c:pt idx="921">
                  <c:v>0.82500000000000284</c:v>
                </c:pt>
                <c:pt idx="922">
                  <c:v>0.81000000000000227</c:v>
                </c:pt>
                <c:pt idx="923">
                  <c:v>0.83499999999999375</c:v>
                </c:pt>
                <c:pt idx="924">
                  <c:v>0.79000000000000625</c:v>
                </c:pt>
                <c:pt idx="925">
                  <c:v>0.80500000000000682</c:v>
                </c:pt>
                <c:pt idx="926">
                  <c:v>0.81000000000000227</c:v>
                </c:pt>
                <c:pt idx="927">
                  <c:v>0.8399999999999892</c:v>
                </c:pt>
                <c:pt idx="928">
                  <c:v>0.875</c:v>
                </c:pt>
                <c:pt idx="929">
                  <c:v>0.87999999999999545</c:v>
                </c:pt>
                <c:pt idx="930">
                  <c:v>0.89499999999999602</c:v>
                </c:pt>
                <c:pt idx="931">
                  <c:v>0.92499999999999716</c:v>
                </c:pt>
                <c:pt idx="932">
                  <c:v>0.96500000000000341</c:v>
                </c:pt>
                <c:pt idx="933">
                  <c:v>0.94000000000001194</c:v>
                </c:pt>
                <c:pt idx="934">
                  <c:v>0.93999999999999773</c:v>
                </c:pt>
                <c:pt idx="935">
                  <c:v>0.99499999999999034</c:v>
                </c:pt>
                <c:pt idx="936">
                  <c:v>1</c:v>
                </c:pt>
                <c:pt idx="937">
                  <c:v>0.95999999999999375</c:v>
                </c:pt>
                <c:pt idx="938">
                  <c:v>0.93500000000000227</c:v>
                </c:pt>
                <c:pt idx="939">
                  <c:v>0.98499999999999943</c:v>
                </c:pt>
                <c:pt idx="940">
                  <c:v>0.96500000000000341</c:v>
                </c:pt>
                <c:pt idx="941">
                  <c:v>0.89500000000001023</c:v>
                </c:pt>
                <c:pt idx="942">
                  <c:v>0.90999999999999659</c:v>
                </c:pt>
                <c:pt idx="943">
                  <c:v>0.91499999999999204</c:v>
                </c:pt>
                <c:pt idx="944">
                  <c:v>0.95000000000000284</c:v>
                </c:pt>
                <c:pt idx="945">
                  <c:v>0.92499999999999716</c:v>
                </c:pt>
                <c:pt idx="946">
                  <c:v>0.92999999999999261</c:v>
                </c:pt>
                <c:pt idx="947">
                  <c:v>0.80500000000000682</c:v>
                </c:pt>
                <c:pt idx="948">
                  <c:v>0.85000000000000853</c:v>
                </c:pt>
                <c:pt idx="949">
                  <c:v>0.91500000000000625</c:v>
                </c:pt>
                <c:pt idx="950">
                  <c:v>0.95000000000000284</c:v>
                </c:pt>
                <c:pt idx="951">
                  <c:v>1.0300000000000011</c:v>
                </c:pt>
                <c:pt idx="952">
                  <c:v>1.085000000000008</c:v>
                </c:pt>
                <c:pt idx="953">
                  <c:v>1.0900000000000034</c:v>
                </c:pt>
                <c:pt idx="954">
                  <c:v>1.0849999999999937</c:v>
                </c:pt>
                <c:pt idx="955">
                  <c:v>1.0600000000000023</c:v>
                </c:pt>
                <c:pt idx="956">
                  <c:v>1.0700000000000074</c:v>
                </c:pt>
                <c:pt idx="957">
                  <c:v>1.0350000000000108</c:v>
                </c:pt>
                <c:pt idx="958">
                  <c:v>1.0549999999999926</c:v>
                </c:pt>
                <c:pt idx="959">
                  <c:v>1.0550000000000068</c:v>
                </c:pt>
                <c:pt idx="960">
                  <c:v>1</c:v>
                </c:pt>
                <c:pt idx="961">
                  <c:v>0.90500000000000114</c:v>
                </c:pt>
                <c:pt idx="962">
                  <c:v>0.75999999999999091</c:v>
                </c:pt>
                <c:pt idx="963">
                  <c:v>0.76999999999999602</c:v>
                </c:pt>
                <c:pt idx="964">
                  <c:v>0.72499999999999432</c:v>
                </c:pt>
                <c:pt idx="965">
                  <c:v>0.64000000000000057</c:v>
                </c:pt>
                <c:pt idx="966">
                  <c:v>0.76999999999999602</c:v>
                </c:pt>
                <c:pt idx="967">
                  <c:v>0.82000000000000739</c:v>
                </c:pt>
                <c:pt idx="968">
                  <c:v>0.76000000000000512</c:v>
                </c:pt>
                <c:pt idx="969">
                  <c:v>0.69499999999999318</c:v>
                </c:pt>
                <c:pt idx="970">
                  <c:v>0.72000000000001307</c:v>
                </c:pt>
                <c:pt idx="971">
                  <c:v>0.70000000000000284</c:v>
                </c:pt>
                <c:pt idx="972">
                  <c:v>0.54500000000000171</c:v>
                </c:pt>
                <c:pt idx="973">
                  <c:v>0.54999999999999716</c:v>
                </c:pt>
                <c:pt idx="974">
                  <c:v>0.5</c:v>
                </c:pt>
                <c:pt idx="975">
                  <c:v>0.5</c:v>
                </c:pt>
                <c:pt idx="976">
                  <c:v>0.60000000000000853</c:v>
                </c:pt>
                <c:pt idx="977">
                  <c:v>0.57500000000000284</c:v>
                </c:pt>
                <c:pt idx="978">
                  <c:v>0.65000000000000568</c:v>
                </c:pt>
                <c:pt idx="979">
                  <c:v>0.61999999999999034</c:v>
                </c:pt>
                <c:pt idx="980">
                  <c:v>0.54999999999999716</c:v>
                </c:pt>
                <c:pt idx="981">
                  <c:v>0.5</c:v>
                </c:pt>
                <c:pt idx="982">
                  <c:v>0.40999999999999659</c:v>
                </c:pt>
                <c:pt idx="983">
                  <c:v>0.375</c:v>
                </c:pt>
                <c:pt idx="984">
                  <c:v>0.40000000000000568</c:v>
                </c:pt>
                <c:pt idx="985">
                  <c:v>0.43000000000000682</c:v>
                </c:pt>
                <c:pt idx="986">
                  <c:v>0.44500000000000739</c:v>
                </c:pt>
                <c:pt idx="987">
                  <c:v>0.45999999999999375</c:v>
                </c:pt>
                <c:pt idx="988">
                  <c:v>0.45000000000000284</c:v>
                </c:pt>
                <c:pt idx="989">
                  <c:v>0.38000000000000966</c:v>
                </c:pt>
                <c:pt idx="990">
                  <c:v>0.3399999999999892</c:v>
                </c:pt>
                <c:pt idx="991">
                  <c:v>0.40500000000000114</c:v>
                </c:pt>
                <c:pt idx="992">
                  <c:v>0.31999999999999318</c:v>
                </c:pt>
                <c:pt idx="993">
                  <c:v>0.35500000000000398</c:v>
                </c:pt>
                <c:pt idx="994">
                  <c:v>0.44000000000001194</c:v>
                </c:pt>
                <c:pt idx="995">
                  <c:v>0.32999999999999829</c:v>
                </c:pt>
                <c:pt idx="996">
                  <c:v>0.22500000000000853</c:v>
                </c:pt>
                <c:pt idx="997">
                  <c:v>0.15500000000000114</c:v>
                </c:pt>
                <c:pt idx="998">
                  <c:v>7.5000000000002842E-2</c:v>
                </c:pt>
                <c:pt idx="999">
                  <c:v>0.14499999999999602</c:v>
                </c:pt>
                <c:pt idx="1000">
                  <c:v>0.12999999999999545</c:v>
                </c:pt>
                <c:pt idx="1001">
                  <c:v>0.1600000000000108</c:v>
                </c:pt>
                <c:pt idx="1002">
                  <c:v>0.125</c:v>
                </c:pt>
                <c:pt idx="1003">
                  <c:v>0.18500000000000227</c:v>
                </c:pt>
                <c:pt idx="1004">
                  <c:v>0.17500000000001137</c:v>
                </c:pt>
                <c:pt idx="1005">
                  <c:v>0.16500000000000625</c:v>
                </c:pt>
                <c:pt idx="1006">
                  <c:v>0.15000000000000568</c:v>
                </c:pt>
                <c:pt idx="1007">
                  <c:v>0.23000000000000398</c:v>
                </c:pt>
                <c:pt idx="1008">
                  <c:v>0.17499999999999716</c:v>
                </c:pt>
                <c:pt idx="1009">
                  <c:v>0.25</c:v>
                </c:pt>
                <c:pt idx="1010">
                  <c:v>0.25999999999999091</c:v>
                </c:pt>
                <c:pt idx="1011">
                  <c:v>0.23999999999999488</c:v>
                </c:pt>
                <c:pt idx="1012">
                  <c:v>0.25</c:v>
                </c:pt>
                <c:pt idx="1013">
                  <c:v>0.19500000000000739</c:v>
                </c:pt>
                <c:pt idx="1014">
                  <c:v>0.18999999999999773</c:v>
                </c:pt>
                <c:pt idx="1015">
                  <c:v>0.26500000000000057</c:v>
                </c:pt>
                <c:pt idx="1016">
                  <c:v>0.28000000000000114</c:v>
                </c:pt>
                <c:pt idx="1017">
                  <c:v>0.28000000000000114</c:v>
                </c:pt>
                <c:pt idx="1018">
                  <c:v>0.34500000000001307</c:v>
                </c:pt>
                <c:pt idx="1019">
                  <c:v>0.41500000000000625</c:v>
                </c:pt>
                <c:pt idx="1020">
                  <c:v>0.36500000000000909</c:v>
                </c:pt>
                <c:pt idx="1021">
                  <c:v>0.3399999999999892</c:v>
                </c:pt>
                <c:pt idx="1022">
                  <c:v>0.32000000000000739</c:v>
                </c:pt>
                <c:pt idx="1023">
                  <c:v>0.26999999999999602</c:v>
                </c:pt>
                <c:pt idx="1024">
                  <c:v>0.25499999999999545</c:v>
                </c:pt>
                <c:pt idx="1025">
                  <c:v>0.23499999999999943</c:v>
                </c:pt>
                <c:pt idx="1026">
                  <c:v>0.23000000000000398</c:v>
                </c:pt>
                <c:pt idx="1027">
                  <c:v>0.20499999999999829</c:v>
                </c:pt>
                <c:pt idx="1028">
                  <c:v>0.23499999999999943</c:v>
                </c:pt>
                <c:pt idx="1029">
                  <c:v>0.22000000000001307</c:v>
                </c:pt>
                <c:pt idx="1030">
                  <c:v>0.18500000000000227</c:v>
                </c:pt>
                <c:pt idx="1031">
                  <c:v>0.20499999999999829</c:v>
                </c:pt>
                <c:pt idx="1032">
                  <c:v>0.27500000000000568</c:v>
                </c:pt>
                <c:pt idx="1033">
                  <c:v>0.29000000000000625</c:v>
                </c:pt>
                <c:pt idx="1034">
                  <c:v>0.26000000000000512</c:v>
                </c:pt>
                <c:pt idx="1035">
                  <c:v>9.9999999999994316E-2</c:v>
                </c:pt>
                <c:pt idx="1036">
                  <c:v>0.10000000000000853</c:v>
                </c:pt>
                <c:pt idx="1037">
                  <c:v>0.13499999999999091</c:v>
                </c:pt>
                <c:pt idx="1038">
                  <c:v>0.13500000000000512</c:v>
                </c:pt>
                <c:pt idx="1039">
                  <c:v>0.10999999999999943</c:v>
                </c:pt>
                <c:pt idx="1040">
                  <c:v>0.12000000000000455</c:v>
                </c:pt>
                <c:pt idx="1041">
                  <c:v>7.9999999999998295E-2</c:v>
                </c:pt>
                <c:pt idx="1042">
                  <c:v>8.4999999999993747E-2</c:v>
                </c:pt>
                <c:pt idx="1043">
                  <c:v>6.9999999999993179E-2</c:v>
                </c:pt>
                <c:pt idx="1044">
                  <c:v>-0.125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7A-4B76-BAE0-5DBF43EA5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6006448"/>
        <c:axId val="1075992304"/>
      </c:lineChart>
      <c:lineChart>
        <c:grouping val="standard"/>
        <c:varyColors val="0"/>
        <c:ser>
          <c:idx val="1"/>
          <c:order val="1"/>
          <c:tx>
            <c:strRef>
              <c:f>'gez27_daily_historical-data-01-'!$N$2</c:f>
              <c:strCache>
                <c:ptCount val="1"/>
                <c:pt idx="0">
                  <c:v>Liquidation Value</c:v>
                </c:pt>
              </c:strCache>
            </c:strRef>
          </c:tx>
          <c:spPr>
            <a:ln w="38100" cap="rnd" cmpd="sng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'gez27_daily_historical-data-01-'!$L$3:$L$1047</c:f>
              <c:numCache>
                <c:formatCode>m/d/yyyy</c:formatCode>
                <c:ptCount val="1045"/>
                <c:pt idx="0">
                  <c:v>43087</c:v>
                </c:pt>
                <c:pt idx="1">
                  <c:v>43088</c:v>
                </c:pt>
                <c:pt idx="2">
                  <c:v>43089</c:v>
                </c:pt>
                <c:pt idx="3">
                  <c:v>43090</c:v>
                </c:pt>
                <c:pt idx="4">
                  <c:v>43091</c:v>
                </c:pt>
                <c:pt idx="5">
                  <c:v>43095</c:v>
                </c:pt>
                <c:pt idx="6">
                  <c:v>43096</c:v>
                </c:pt>
                <c:pt idx="7">
                  <c:v>43097</c:v>
                </c:pt>
                <c:pt idx="8">
                  <c:v>43098</c:v>
                </c:pt>
                <c:pt idx="9">
                  <c:v>43102</c:v>
                </c:pt>
                <c:pt idx="10">
                  <c:v>43103</c:v>
                </c:pt>
                <c:pt idx="11">
                  <c:v>43104</c:v>
                </c:pt>
                <c:pt idx="12">
                  <c:v>43105</c:v>
                </c:pt>
                <c:pt idx="13">
                  <c:v>43108</c:v>
                </c:pt>
                <c:pt idx="14">
                  <c:v>43109</c:v>
                </c:pt>
                <c:pt idx="15">
                  <c:v>43110</c:v>
                </c:pt>
                <c:pt idx="16">
                  <c:v>43111</c:v>
                </c:pt>
                <c:pt idx="17">
                  <c:v>43112</c:v>
                </c:pt>
                <c:pt idx="18">
                  <c:v>43116</c:v>
                </c:pt>
                <c:pt idx="19">
                  <c:v>43117</c:v>
                </c:pt>
                <c:pt idx="20">
                  <c:v>43118</c:v>
                </c:pt>
                <c:pt idx="21">
                  <c:v>43119</c:v>
                </c:pt>
                <c:pt idx="22">
                  <c:v>43122</c:v>
                </c:pt>
                <c:pt idx="23">
                  <c:v>43123</c:v>
                </c:pt>
                <c:pt idx="24">
                  <c:v>43124</c:v>
                </c:pt>
                <c:pt idx="25">
                  <c:v>43125</c:v>
                </c:pt>
                <c:pt idx="26">
                  <c:v>43126</c:v>
                </c:pt>
                <c:pt idx="27">
                  <c:v>43129</c:v>
                </c:pt>
                <c:pt idx="28">
                  <c:v>43130</c:v>
                </c:pt>
                <c:pt idx="29">
                  <c:v>43131</c:v>
                </c:pt>
                <c:pt idx="30">
                  <c:v>43132</c:v>
                </c:pt>
                <c:pt idx="31">
                  <c:v>43133</c:v>
                </c:pt>
                <c:pt idx="32">
                  <c:v>43136</c:v>
                </c:pt>
                <c:pt idx="33">
                  <c:v>43137</c:v>
                </c:pt>
                <c:pt idx="34">
                  <c:v>43138</c:v>
                </c:pt>
                <c:pt idx="35">
                  <c:v>43139</c:v>
                </c:pt>
                <c:pt idx="36">
                  <c:v>43140</c:v>
                </c:pt>
                <c:pt idx="37">
                  <c:v>43143</c:v>
                </c:pt>
                <c:pt idx="38">
                  <c:v>43144</c:v>
                </c:pt>
                <c:pt idx="39">
                  <c:v>43145</c:v>
                </c:pt>
                <c:pt idx="40">
                  <c:v>43146</c:v>
                </c:pt>
                <c:pt idx="41">
                  <c:v>43147</c:v>
                </c:pt>
                <c:pt idx="42">
                  <c:v>43151</c:v>
                </c:pt>
                <c:pt idx="43">
                  <c:v>43152</c:v>
                </c:pt>
                <c:pt idx="44">
                  <c:v>43153</c:v>
                </c:pt>
                <c:pt idx="45">
                  <c:v>43154</c:v>
                </c:pt>
                <c:pt idx="46">
                  <c:v>43157</c:v>
                </c:pt>
                <c:pt idx="47">
                  <c:v>43158</c:v>
                </c:pt>
                <c:pt idx="48">
                  <c:v>43159</c:v>
                </c:pt>
                <c:pt idx="49">
                  <c:v>43160</c:v>
                </c:pt>
                <c:pt idx="50">
                  <c:v>43161</c:v>
                </c:pt>
                <c:pt idx="51">
                  <c:v>43164</c:v>
                </c:pt>
                <c:pt idx="52">
                  <c:v>43165</c:v>
                </c:pt>
                <c:pt idx="53">
                  <c:v>43166</c:v>
                </c:pt>
                <c:pt idx="54">
                  <c:v>43167</c:v>
                </c:pt>
                <c:pt idx="55">
                  <c:v>43168</c:v>
                </c:pt>
                <c:pt idx="56">
                  <c:v>43171</c:v>
                </c:pt>
                <c:pt idx="57">
                  <c:v>43172</c:v>
                </c:pt>
                <c:pt idx="58">
                  <c:v>43173</c:v>
                </c:pt>
                <c:pt idx="59">
                  <c:v>43174</c:v>
                </c:pt>
                <c:pt idx="60">
                  <c:v>43175</c:v>
                </c:pt>
                <c:pt idx="61">
                  <c:v>43178</c:v>
                </c:pt>
                <c:pt idx="62">
                  <c:v>43179</c:v>
                </c:pt>
                <c:pt idx="63">
                  <c:v>43180</c:v>
                </c:pt>
                <c:pt idx="64">
                  <c:v>43181</c:v>
                </c:pt>
                <c:pt idx="65">
                  <c:v>43182</c:v>
                </c:pt>
                <c:pt idx="66">
                  <c:v>43185</c:v>
                </c:pt>
                <c:pt idx="67">
                  <c:v>43186</c:v>
                </c:pt>
                <c:pt idx="68">
                  <c:v>43187</c:v>
                </c:pt>
                <c:pt idx="69">
                  <c:v>43188</c:v>
                </c:pt>
                <c:pt idx="70">
                  <c:v>43192</c:v>
                </c:pt>
                <c:pt idx="71">
                  <c:v>43193</c:v>
                </c:pt>
                <c:pt idx="72">
                  <c:v>43194</c:v>
                </c:pt>
                <c:pt idx="73">
                  <c:v>43195</c:v>
                </c:pt>
                <c:pt idx="74">
                  <c:v>43196</c:v>
                </c:pt>
                <c:pt idx="75">
                  <c:v>43199</c:v>
                </c:pt>
                <c:pt idx="76">
                  <c:v>43200</c:v>
                </c:pt>
                <c:pt idx="77">
                  <c:v>43201</c:v>
                </c:pt>
                <c:pt idx="78">
                  <c:v>43202</c:v>
                </c:pt>
                <c:pt idx="79">
                  <c:v>43203</c:v>
                </c:pt>
                <c:pt idx="80">
                  <c:v>43206</c:v>
                </c:pt>
                <c:pt idx="81">
                  <c:v>43207</c:v>
                </c:pt>
                <c:pt idx="82">
                  <c:v>43208</c:v>
                </c:pt>
                <c:pt idx="83">
                  <c:v>43209</c:v>
                </c:pt>
                <c:pt idx="84">
                  <c:v>43210</c:v>
                </c:pt>
                <c:pt idx="85">
                  <c:v>43213</c:v>
                </c:pt>
                <c:pt idx="86">
                  <c:v>43214</c:v>
                </c:pt>
                <c:pt idx="87">
                  <c:v>43215</c:v>
                </c:pt>
                <c:pt idx="88">
                  <c:v>43216</c:v>
                </c:pt>
                <c:pt idx="89">
                  <c:v>43217</c:v>
                </c:pt>
                <c:pt idx="90">
                  <c:v>43220</c:v>
                </c:pt>
                <c:pt idx="91">
                  <c:v>43221</c:v>
                </c:pt>
                <c:pt idx="92">
                  <c:v>43222</c:v>
                </c:pt>
                <c:pt idx="93">
                  <c:v>43223</c:v>
                </c:pt>
                <c:pt idx="94">
                  <c:v>43224</c:v>
                </c:pt>
                <c:pt idx="95">
                  <c:v>43227</c:v>
                </c:pt>
                <c:pt idx="96">
                  <c:v>43228</c:v>
                </c:pt>
                <c:pt idx="97">
                  <c:v>43229</c:v>
                </c:pt>
                <c:pt idx="98">
                  <c:v>43230</c:v>
                </c:pt>
                <c:pt idx="99">
                  <c:v>43231</c:v>
                </c:pt>
                <c:pt idx="100">
                  <c:v>43234</c:v>
                </c:pt>
                <c:pt idx="101">
                  <c:v>43235</c:v>
                </c:pt>
                <c:pt idx="102">
                  <c:v>43236</c:v>
                </c:pt>
                <c:pt idx="103">
                  <c:v>43237</c:v>
                </c:pt>
                <c:pt idx="104">
                  <c:v>43238</c:v>
                </c:pt>
                <c:pt idx="105">
                  <c:v>43241</c:v>
                </c:pt>
                <c:pt idx="106">
                  <c:v>43242</c:v>
                </c:pt>
                <c:pt idx="107">
                  <c:v>43243</c:v>
                </c:pt>
                <c:pt idx="108">
                  <c:v>43244</c:v>
                </c:pt>
                <c:pt idx="109">
                  <c:v>43245</c:v>
                </c:pt>
                <c:pt idx="110">
                  <c:v>43249</c:v>
                </c:pt>
                <c:pt idx="111">
                  <c:v>43250</c:v>
                </c:pt>
                <c:pt idx="112">
                  <c:v>43251</c:v>
                </c:pt>
                <c:pt idx="113">
                  <c:v>43252</c:v>
                </c:pt>
                <c:pt idx="114">
                  <c:v>43255</c:v>
                </c:pt>
                <c:pt idx="115">
                  <c:v>43256</c:v>
                </c:pt>
                <c:pt idx="116">
                  <c:v>43257</c:v>
                </c:pt>
                <c:pt idx="117">
                  <c:v>43258</c:v>
                </c:pt>
                <c:pt idx="118">
                  <c:v>43259</c:v>
                </c:pt>
                <c:pt idx="119">
                  <c:v>43262</c:v>
                </c:pt>
                <c:pt idx="120">
                  <c:v>43263</c:v>
                </c:pt>
                <c:pt idx="121">
                  <c:v>43264</c:v>
                </c:pt>
                <c:pt idx="122">
                  <c:v>43265</c:v>
                </c:pt>
                <c:pt idx="123">
                  <c:v>43266</c:v>
                </c:pt>
                <c:pt idx="124">
                  <c:v>43269</c:v>
                </c:pt>
                <c:pt idx="125">
                  <c:v>43270</c:v>
                </c:pt>
                <c:pt idx="126">
                  <c:v>43271</c:v>
                </c:pt>
                <c:pt idx="127">
                  <c:v>43272</c:v>
                </c:pt>
                <c:pt idx="128">
                  <c:v>43273</c:v>
                </c:pt>
                <c:pt idx="129">
                  <c:v>43276</c:v>
                </c:pt>
                <c:pt idx="130">
                  <c:v>43277</c:v>
                </c:pt>
                <c:pt idx="131">
                  <c:v>43278</c:v>
                </c:pt>
                <c:pt idx="132">
                  <c:v>43279</c:v>
                </c:pt>
                <c:pt idx="133">
                  <c:v>43280</c:v>
                </c:pt>
                <c:pt idx="134">
                  <c:v>43283</c:v>
                </c:pt>
                <c:pt idx="135">
                  <c:v>43284</c:v>
                </c:pt>
                <c:pt idx="136">
                  <c:v>43286</c:v>
                </c:pt>
                <c:pt idx="137">
                  <c:v>43287</c:v>
                </c:pt>
                <c:pt idx="138">
                  <c:v>43290</c:v>
                </c:pt>
                <c:pt idx="139">
                  <c:v>43291</c:v>
                </c:pt>
                <c:pt idx="140">
                  <c:v>43292</c:v>
                </c:pt>
                <c:pt idx="141">
                  <c:v>43293</c:v>
                </c:pt>
                <c:pt idx="142">
                  <c:v>43294</c:v>
                </c:pt>
                <c:pt idx="143">
                  <c:v>43297</c:v>
                </c:pt>
                <c:pt idx="144">
                  <c:v>43298</c:v>
                </c:pt>
                <c:pt idx="145">
                  <c:v>43299</c:v>
                </c:pt>
                <c:pt idx="146">
                  <c:v>43300</c:v>
                </c:pt>
                <c:pt idx="147">
                  <c:v>43301</c:v>
                </c:pt>
                <c:pt idx="148">
                  <c:v>43304</c:v>
                </c:pt>
                <c:pt idx="149">
                  <c:v>43305</c:v>
                </c:pt>
                <c:pt idx="150">
                  <c:v>43306</c:v>
                </c:pt>
                <c:pt idx="151">
                  <c:v>43307</c:v>
                </c:pt>
                <c:pt idx="152">
                  <c:v>43308</c:v>
                </c:pt>
                <c:pt idx="153">
                  <c:v>43311</c:v>
                </c:pt>
                <c:pt idx="154">
                  <c:v>43312</c:v>
                </c:pt>
                <c:pt idx="155">
                  <c:v>43313</c:v>
                </c:pt>
                <c:pt idx="156">
                  <c:v>43314</c:v>
                </c:pt>
                <c:pt idx="157">
                  <c:v>43315</c:v>
                </c:pt>
                <c:pt idx="158">
                  <c:v>43318</c:v>
                </c:pt>
                <c:pt idx="159">
                  <c:v>43319</c:v>
                </c:pt>
                <c:pt idx="160">
                  <c:v>43320</c:v>
                </c:pt>
                <c:pt idx="161">
                  <c:v>43321</c:v>
                </c:pt>
                <c:pt idx="162">
                  <c:v>43322</c:v>
                </c:pt>
                <c:pt idx="163">
                  <c:v>43325</c:v>
                </c:pt>
                <c:pt idx="164">
                  <c:v>43326</c:v>
                </c:pt>
                <c:pt idx="165">
                  <c:v>43327</c:v>
                </c:pt>
                <c:pt idx="166">
                  <c:v>43328</c:v>
                </c:pt>
                <c:pt idx="167">
                  <c:v>43329</c:v>
                </c:pt>
                <c:pt idx="168">
                  <c:v>43332</c:v>
                </c:pt>
                <c:pt idx="169">
                  <c:v>43333</c:v>
                </c:pt>
                <c:pt idx="170">
                  <c:v>43334</c:v>
                </c:pt>
                <c:pt idx="171">
                  <c:v>43335</c:v>
                </c:pt>
                <c:pt idx="172">
                  <c:v>43336</c:v>
                </c:pt>
                <c:pt idx="173">
                  <c:v>43339</c:v>
                </c:pt>
                <c:pt idx="174">
                  <c:v>43340</c:v>
                </c:pt>
                <c:pt idx="175">
                  <c:v>43341</c:v>
                </c:pt>
                <c:pt idx="176">
                  <c:v>43342</c:v>
                </c:pt>
                <c:pt idx="177">
                  <c:v>43343</c:v>
                </c:pt>
                <c:pt idx="178">
                  <c:v>43347</c:v>
                </c:pt>
                <c:pt idx="179">
                  <c:v>43348</c:v>
                </c:pt>
                <c:pt idx="180">
                  <c:v>43349</c:v>
                </c:pt>
                <c:pt idx="181">
                  <c:v>43350</c:v>
                </c:pt>
                <c:pt idx="182">
                  <c:v>43353</c:v>
                </c:pt>
                <c:pt idx="183">
                  <c:v>43354</c:v>
                </c:pt>
                <c:pt idx="184">
                  <c:v>43355</c:v>
                </c:pt>
                <c:pt idx="185">
                  <c:v>43356</c:v>
                </c:pt>
                <c:pt idx="186">
                  <c:v>43357</c:v>
                </c:pt>
                <c:pt idx="187">
                  <c:v>43360</c:v>
                </c:pt>
                <c:pt idx="188">
                  <c:v>43361</c:v>
                </c:pt>
                <c:pt idx="189">
                  <c:v>43362</c:v>
                </c:pt>
                <c:pt idx="190">
                  <c:v>43363</c:v>
                </c:pt>
                <c:pt idx="191">
                  <c:v>43364</c:v>
                </c:pt>
                <c:pt idx="192">
                  <c:v>43367</c:v>
                </c:pt>
                <c:pt idx="193">
                  <c:v>43368</c:v>
                </c:pt>
                <c:pt idx="194">
                  <c:v>43369</c:v>
                </c:pt>
                <c:pt idx="195">
                  <c:v>43370</c:v>
                </c:pt>
                <c:pt idx="196">
                  <c:v>43371</c:v>
                </c:pt>
                <c:pt idx="197">
                  <c:v>43374</c:v>
                </c:pt>
                <c:pt idx="198">
                  <c:v>43375</c:v>
                </c:pt>
                <c:pt idx="199">
                  <c:v>43376</c:v>
                </c:pt>
                <c:pt idx="200">
                  <c:v>43377</c:v>
                </c:pt>
                <c:pt idx="201">
                  <c:v>43378</c:v>
                </c:pt>
                <c:pt idx="202">
                  <c:v>43381</c:v>
                </c:pt>
                <c:pt idx="203">
                  <c:v>43382</c:v>
                </c:pt>
                <c:pt idx="204">
                  <c:v>43383</c:v>
                </c:pt>
                <c:pt idx="205">
                  <c:v>43384</c:v>
                </c:pt>
                <c:pt idx="206">
                  <c:v>43385</c:v>
                </c:pt>
                <c:pt idx="207">
                  <c:v>43388</c:v>
                </c:pt>
                <c:pt idx="208">
                  <c:v>43389</c:v>
                </c:pt>
                <c:pt idx="209">
                  <c:v>43390</c:v>
                </c:pt>
                <c:pt idx="210">
                  <c:v>43391</c:v>
                </c:pt>
                <c:pt idx="211">
                  <c:v>43392</c:v>
                </c:pt>
                <c:pt idx="212">
                  <c:v>43395</c:v>
                </c:pt>
                <c:pt idx="213">
                  <c:v>43396</c:v>
                </c:pt>
                <c:pt idx="214">
                  <c:v>43397</c:v>
                </c:pt>
                <c:pt idx="215">
                  <c:v>43398</c:v>
                </c:pt>
                <c:pt idx="216">
                  <c:v>43399</c:v>
                </c:pt>
                <c:pt idx="217">
                  <c:v>43402</c:v>
                </c:pt>
                <c:pt idx="218">
                  <c:v>43403</c:v>
                </c:pt>
                <c:pt idx="219">
                  <c:v>43404</c:v>
                </c:pt>
                <c:pt idx="220">
                  <c:v>43405</c:v>
                </c:pt>
                <c:pt idx="221">
                  <c:v>43406</c:v>
                </c:pt>
                <c:pt idx="222">
                  <c:v>43409</c:v>
                </c:pt>
                <c:pt idx="223">
                  <c:v>43410</c:v>
                </c:pt>
                <c:pt idx="224">
                  <c:v>43411</c:v>
                </c:pt>
                <c:pt idx="225">
                  <c:v>43412</c:v>
                </c:pt>
                <c:pt idx="226">
                  <c:v>43413</c:v>
                </c:pt>
                <c:pt idx="227">
                  <c:v>43416</c:v>
                </c:pt>
                <c:pt idx="228">
                  <c:v>43417</c:v>
                </c:pt>
                <c:pt idx="229">
                  <c:v>43418</c:v>
                </c:pt>
                <c:pt idx="230">
                  <c:v>43419</c:v>
                </c:pt>
                <c:pt idx="231">
                  <c:v>43420</c:v>
                </c:pt>
                <c:pt idx="232">
                  <c:v>43423</c:v>
                </c:pt>
                <c:pt idx="233">
                  <c:v>43424</c:v>
                </c:pt>
                <c:pt idx="234">
                  <c:v>43425</c:v>
                </c:pt>
                <c:pt idx="235">
                  <c:v>43427</c:v>
                </c:pt>
                <c:pt idx="236">
                  <c:v>43430</c:v>
                </c:pt>
                <c:pt idx="237">
                  <c:v>43431</c:v>
                </c:pt>
                <c:pt idx="238">
                  <c:v>43432</c:v>
                </c:pt>
                <c:pt idx="239">
                  <c:v>43433</c:v>
                </c:pt>
                <c:pt idx="240">
                  <c:v>43434</c:v>
                </c:pt>
                <c:pt idx="241">
                  <c:v>43437</c:v>
                </c:pt>
                <c:pt idx="242">
                  <c:v>43438</c:v>
                </c:pt>
                <c:pt idx="243">
                  <c:v>43439</c:v>
                </c:pt>
                <c:pt idx="244">
                  <c:v>43440</c:v>
                </c:pt>
                <c:pt idx="245">
                  <c:v>43441</c:v>
                </c:pt>
                <c:pt idx="246">
                  <c:v>43444</c:v>
                </c:pt>
                <c:pt idx="247">
                  <c:v>43445</c:v>
                </c:pt>
                <c:pt idx="248">
                  <c:v>43446</c:v>
                </c:pt>
                <c:pt idx="249">
                  <c:v>43447</c:v>
                </c:pt>
                <c:pt idx="250">
                  <c:v>43448</c:v>
                </c:pt>
                <c:pt idx="251">
                  <c:v>43451</c:v>
                </c:pt>
                <c:pt idx="252">
                  <c:v>43452</c:v>
                </c:pt>
                <c:pt idx="253">
                  <c:v>43453</c:v>
                </c:pt>
                <c:pt idx="254">
                  <c:v>43454</c:v>
                </c:pt>
                <c:pt idx="255">
                  <c:v>43455</c:v>
                </c:pt>
                <c:pt idx="256">
                  <c:v>43458</c:v>
                </c:pt>
                <c:pt idx="257">
                  <c:v>43460</c:v>
                </c:pt>
                <c:pt idx="258">
                  <c:v>43461</c:v>
                </c:pt>
                <c:pt idx="259">
                  <c:v>43462</c:v>
                </c:pt>
                <c:pt idx="260">
                  <c:v>43465</c:v>
                </c:pt>
                <c:pt idx="261">
                  <c:v>43467</c:v>
                </c:pt>
                <c:pt idx="262">
                  <c:v>43468</c:v>
                </c:pt>
                <c:pt idx="263">
                  <c:v>43469</c:v>
                </c:pt>
                <c:pt idx="264">
                  <c:v>43472</c:v>
                </c:pt>
                <c:pt idx="265">
                  <c:v>43473</c:v>
                </c:pt>
                <c:pt idx="266">
                  <c:v>43474</c:v>
                </c:pt>
                <c:pt idx="267">
                  <c:v>43475</c:v>
                </c:pt>
                <c:pt idx="268">
                  <c:v>43476</c:v>
                </c:pt>
                <c:pt idx="269">
                  <c:v>43479</c:v>
                </c:pt>
                <c:pt idx="270">
                  <c:v>43480</c:v>
                </c:pt>
                <c:pt idx="271">
                  <c:v>43481</c:v>
                </c:pt>
                <c:pt idx="272">
                  <c:v>43482</c:v>
                </c:pt>
                <c:pt idx="273">
                  <c:v>43483</c:v>
                </c:pt>
                <c:pt idx="274">
                  <c:v>43487</c:v>
                </c:pt>
                <c:pt idx="275">
                  <c:v>43488</c:v>
                </c:pt>
                <c:pt idx="276">
                  <c:v>43489</c:v>
                </c:pt>
                <c:pt idx="277">
                  <c:v>43490</c:v>
                </c:pt>
                <c:pt idx="278">
                  <c:v>43493</c:v>
                </c:pt>
                <c:pt idx="279">
                  <c:v>43494</c:v>
                </c:pt>
                <c:pt idx="280">
                  <c:v>43495</c:v>
                </c:pt>
                <c:pt idx="281">
                  <c:v>43496</c:v>
                </c:pt>
                <c:pt idx="282">
                  <c:v>43497</c:v>
                </c:pt>
                <c:pt idx="283">
                  <c:v>43500</c:v>
                </c:pt>
                <c:pt idx="284">
                  <c:v>43501</c:v>
                </c:pt>
                <c:pt idx="285">
                  <c:v>43502</c:v>
                </c:pt>
                <c:pt idx="286">
                  <c:v>43503</c:v>
                </c:pt>
                <c:pt idx="287">
                  <c:v>43504</c:v>
                </c:pt>
                <c:pt idx="288">
                  <c:v>43507</c:v>
                </c:pt>
                <c:pt idx="289">
                  <c:v>43508</c:v>
                </c:pt>
                <c:pt idx="290">
                  <c:v>43509</c:v>
                </c:pt>
                <c:pt idx="291">
                  <c:v>43510</c:v>
                </c:pt>
                <c:pt idx="292">
                  <c:v>43511</c:v>
                </c:pt>
                <c:pt idx="293">
                  <c:v>43515</c:v>
                </c:pt>
                <c:pt idx="294">
                  <c:v>43516</c:v>
                </c:pt>
                <c:pt idx="295">
                  <c:v>43517</c:v>
                </c:pt>
                <c:pt idx="296">
                  <c:v>43518</c:v>
                </c:pt>
                <c:pt idx="297">
                  <c:v>43521</c:v>
                </c:pt>
                <c:pt idx="298">
                  <c:v>43522</c:v>
                </c:pt>
                <c:pt idx="299">
                  <c:v>43523</c:v>
                </c:pt>
                <c:pt idx="300">
                  <c:v>43524</c:v>
                </c:pt>
                <c:pt idx="301">
                  <c:v>43525</c:v>
                </c:pt>
                <c:pt idx="302">
                  <c:v>43528</c:v>
                </c:pt>
                <c:pt idx="303">
                  <c:v>43529</c:v>
                </c:pt>
                <c:pt idx="304">
                  <c:v>43530</c:v>
                </c:pt>
                <c:pt idx="305">
                  <c:v>43531</c:v>
                </c:pt>
                <c:pt idx="306">
                  <c:v>43532</c:v>
                </c:pt>
                <c:pt idx="307">
                  <c:v>43535</c:v>
                </c:pt>
                <c:pt idx="308">
                  <c:v>43536</c:v>
                </c:pt>
                <c:pt idx="309">
                  <c:v>43537</c:v>
                </c:pt>
                <c:pt idx="310">
                  <c:v>43538</c:v>
                </c:pt>
                <c:pt idx="311">
                  <c:v>43539</c:v>
                </c:pt>
                <c:pt idx="312">
                  <c:v>43542</c:v>
                </c:pt>
                <c:pt idx="313">
                  <c:v>43543</c:v>
                </c:pt>
                <c:pt idx="314">
                  <c:v>43544</c:v>
                </c:pt>
                <c:pt idx="315">
                  <c:v>43545</c:v>
                </c:pt>
                <c:pt idx="316">
                  <c:v>43546</c:v>
                </c:pt>
                <c:pt idx="317">
                  <c:v>43549</c:v>
                </c:pt>
                <c:pt idx="318">
                  <c:v>43550</c:v>
                </c:pt>
                <c:pt idx="319">
                  <c:v>43551</c:v>
                </c:pt>
                <c:pt idx="320">
                  <c:v>43552</c:v>
                </c:pt>
                <c:pt idx="321">
                  <c:v>43553</c:v>
                </c:pt>
                <c:pt idx="322">
                  <c:v>43556</c:v>
                </c:pt>
                <c:pt idx="323">
                  <c:v>43557</c:v>
                </c:pt>
                <c:pt idx="324">
                  <c:v>43558</c:v>
                </c:pt>
                <c:pt idx="325">
                  <c:v>43559</c:v>
                </c:pt>
                <c:pt idx="326">
                  <c:v>43560</c:v>
                </c:pt>
                <c:pt idx="327">
                  <c:v>43563</c:v>
                </c:pt>
                <c:pt idx="328">
                  <c:v>43564</c:v>
                </c:pt>
                <c:pt idx="329">
                  <c:v>43565</c:v>
                </c:pt>
                <c:pt idx="330">
                  <c:v>43566</c:v>
                </c:pt>
                <c:pt idx="331">
                  <c:v>43567</c:v>
                </c:pt>
                <c:pt idx="332">
                  <c:v>43570</c:v>
                </c:pt>
                <c:pt idx="333">
                  <c:v>43571</c:v>
                </c:pt>
                <c:pt idx="334">
                  <c:v>43572</c:v>
                </c:pt>
                <c:pt idx="335">
                  <c:v>43573</c:v>
                </c:pt>
                <c:pt idx="336">
                  <c:v>43577</c:v>
                </c:pt>
                <c:pt idx="337">
                  <c:v>43578</c:v>
                </c:pt>
                <c:pt idx="338">
                  <c:v>43579</c:v>
                </c:pt>
                <c:pt idx="339">
                  <c:v>43580</c:v>
                </c:pt>
                <c:pt idx="340">
                  <c:v>43581</c:v>
                </c:pt>
                <c:pt idx="341">
                  <c:v>43584</c:v>
                </c:pt>
                <c:pt idx="342">
                  <c:v>43585</c:v>
                </c:pt>
                <c:pt idx="343">
                  <c:v>43586</c:v>
                </c:pt>
                <c:pt idx="344">
                  <c:v>43587</c:v>
                </c:pt>
                <c:pt idx="345">
                  <c:v>43588</c:v>
                </c:pt>
                <c:pt idx="346">
                  <c:v>43591</c:v>
                </c:pt>
                <c:pt idx="347">
                  <c:v>43592</c:v>
                </c:pt>
                <c:pt idx="348">
                  <c:v>43593</c:v>
                </c:pt>
                <c:pt idx="349">
                  <c:v>43594</c:v>
                </c:pt>
                <c:pt idx="350">
                  <c:v>43595</c:v>
                </c:pt>
                <c:pt idx="351">
                  <c:v>43598</c:v>
                </c:pt>
                <c:pt idx="352">
                  <c:v>43599</c:v>
                </c:pt>
                <c:pt idx="353">
                  <c:v>43600</c:v>
                </c:pt>
                <c:pt idx="354">
                  <c:v>43601</c:v>
                </c:pt>
                <c:pt idx="355">
                  <c:v>43602</c:v>
                </c:pt>
                <c:pt idx="356">
                  <c:v>43605</c:v>
                </c:pt>
                <c:pt idx="357">
                  <c:v>43606</c:v>
                </c:pt>
                <c:pt idx="358">
                  <c:v>43607</c:v>
                </c:pt>
                <c:pt idx="359">
                  <c:v>43608</c:v>
                </c:pt>
                <c:pt idx="360">
                  <c:v>43609</c:v>
                </c:pt>
                <c:pt idx="361">
                  <c:v>43613</c:v>
                </c:pt>
                <c:pt idx="362">
                  <c:v>43614</c:v>
                </c:pt>
                <c:pt idx="363">
                  <c:v>43615</c:v>
                </c:pt>
                <c:pt idx="364">
                  <c:v>43616</c:v>
                </c:pt>
                <c:pt idx="365">
                  <c:v>43619</c:v>
                </c:pt>
                <c:pt idx="366">
                  <c:v>43620</c:v>
                </c:pt>
                <c:pt idx="367">
                  <c:v>43621</c:v>
                </c:pt>
                <c:pt idx="368">
                  <c:v>43622</c:v>
                </c:pt>
                <c:pt idx="369">
                  <c:v>43623</c:v>
                </c:pt>
                <c:pt idx="370">
                  <c:v>43626</c:v>
                </c:pt>
                <c:pt idx="371">
                  <c:v>43627</c:v>
                </c:pt>
                <c:pt idx="372">
                  <c:v>43628</c:v>
                </c:pt>
                <c:pt idx="373">
                  <c:v>43629</c:v>
                </c:pt>
                <c:pt idx="374">
                  <c:v>43630</c:v>
                </c:pt>
                <c:pt idx="375">
                  <c:v>43633</c:v>
                </c:pt>
                <c:pt idx="376">
                  <c:v>43634</c:v>
                </c:pt>
                <c:pt idx="377">
                  <c:v>43635</c:v>
                </c:pt>
                <c:pt idx="378">
                  <c:v>43636</c:v>
                </c:pt>
                <c:pt idx="379">
                  <c:v>43637</c:v>
                </c:pt>
                <c:pt idx="380">
                  <c:v>43640</c:v>
                </c:pt>
                <c:pt idx="381">
                  <c:v>43641</c:v>
                </c:pt>
                <c:pt idx="382">
                  <c:v>43642</c:v>
                </c:pt>
                <c:pt idx="383">
                  <c:v>43643</c:v>
                </c:pt>
                <c:pt idx="384">
                  <c:v>43644</c:v>
                </c:pt>
                <c:pt idx="385">
                  <c:v>43647</c:v>
                </c:pt>
                <c:pt idx="386">
                  <c:v>43648</c:v>
                </c:pt>
                <c:pt idx="387">
                  <c:v>43649</c:v>
                </c:pt>
                <c:pt idx="388">
                  <c:v>43651</c:v>
                </c:pt>
                <c:pt idx="389">
                  <c:v>43654</c:v>
                </c:pt>
                <c:pt idx="390">
                  <c:v>43655</c:v>
                </c:pt>
                <c:pt idx="391">
                  <c:v>43656</c:v>
                </c:pt>
                <c:pt idx="392">
                  <c:v>43657</c:v>
                </c:pt>
                <c:pt idx="393">
                  <c:v>43658</c:v>
                </c:pt>
                <c:pt idx="394">
                  <c:v>43661</c:v>
                </c:pt>
                <c:pt idx="395">
                  <c:v>43662</c:v>
                </c:pt>
                <c:pt idx="396">
                  <c:v>43663</c:v>
                </c:pt>
                <c:pt idx="397">
                  <c:v>43664</c:v>
                </c:pt>
                <c:pt idx="398">
                  <c:v>43665</c:v>
                </c:pt>
                <c:pt idx="399">
                  <c:v>43668</c:v>
                </c:pt>
                <c:pt idx="400">
                  <c:v>43669</c:v>
                </c:pt>
                <c:pt idx="401">
                  <c:v>43670</c:v>
                </c:pt>
                <c:pt idx="402">
                  <c:v>43671</c:v>
                </c:pt>
                <c:pt idx="403">
                  <c:v>43672</c:v>
                </c:pt>
                <c:pt idx="404">
                  <c:v>43675</c:v>
                </c:pt>
                <c:pt idx="405">
                  <c:v>43676</c:v>
                </c:pt>
                <c:pt idx="406">
                  <c:v>43677</c:v>
                </c:pt>
                <c:pt idx="407">
                  <c:v>43678</c:v>
                </c:pt>
                <c:pt idx="408">
                  <c:v>43679</c:v>
                </c:pt>
                <c:pt idx="409">
                  <c:v>43682</c:v>
                </c:pt>
                <c:pt idx="410">
                  <c:v>43683</c:v>
                </c:pt>
                <c:pt idx="411">
                  <c:v>43684</c:v>
                </c:pt>
                <c:pt idx="412">
                  <c:v>43685</c:v>
                </c:pt>
                <c:pt idx="413">
                  <c:v>43686</c:v>
                </c:pt>
                <c:pt idx="414">
                  <c:v>43689</c:v>
                </c:pt>
                <c:pt idx="415">
                  <c:v>43690</c:v>
                </c:pt>
                <c:pt idx="416">
                  <c:v>43691</c:v>
                </c:pt>
                <c:pt idx="417">
                  <c:v>43692</c:v>
                </c:pt>
                <c:pt idx="418">
                  <c:v>43693</c:v>
                </c:pt>
                <c:pt idx="419">
                  <c:v>43696</c:v>
                </c:pt>
                <c:pt idx="420">
                  <c:v>43697</c:v>
                </c:pt>
                <c:pt idx="421">
                  <c:v>43698</c:v>
                </c:pt>
                <c:pt idx="422">
                  <c:v>43699</c:v>
                </c:pt>
                <c:pt idx="423">
                  <c:v>43700</c:v>
                </c:pt>
                <c:pt idx="424">
                  <c:v>43703</c:v>
                </c:pt>
                <c:pt idx="425">
                  <c:v>43704</c:v>
                </c:pt>
                <c:pt idx="426">
                  <c:v>43705</c:v>
                </c:pt>
                <c:pt idx="427">
                  <c:v>43706</c:v>
                </c:pt>
                <c:pt idx="428">
                  <c:v>43707</c:v>
                </c:pt>
                <c:pt idx="429">
                  <c:v>43711</c:v>
                </c:pt>
                <c:pt idx="430">
                  <c:v>43712</c:v>
                </c:pt>
                <c:pt idx="431">
                  <c:v>43713</c:v>
                </c:pt>
                <c:pt idx="432">
                  <c:v>43714</c:v>
                </c:pt>
                <c:pt idx="433">
                  <c:v>43717</c:v>
                </c:pt>
                <c:pt idx="434">
                  <c:v>43718</c:v>
                </c:pt>
                <c:pt idx="435">
                  <c:v>43719</c:v>
                </c:pt>
                <c:pt idx="436">
                  <c:v>43720</c:v>
                </c:pt>
                <c:pt idx="437">
                  <c:v>43721</c:v>
                </c:pt>
                <c:pt idx="438">
                  <c:v>43724</c:v>
                </c:pt>
                <c:pt idx="439">
                  <c:v>43725</c:v>
                </c:pt>
                <c:pt idx="440">
                  <c:v>43726</c:v>
                </c:pt>
                <c:pt idx="441">
                  <c:v>43727</c:v>
                </c:pt>
                <c:pt idx="442">
                  <c:v>43728</c:v>
                </c:pt>
                <c:pt idx="443">
                  <c:v>43731</c:v>
                </c:pt>
                <c:pt idx="444">
                  <c:v>43732</c:v>
                </c:pt>
                <c:pt idx="445">
                  <c:v>43733</c:v>
                </c:pt>
                <c:pt idx="446">
                  <c:v>43734</c:v>
                </c:pt>
                <c:pt idx="447">
                  <c:v>43735</c:v>
                </c:pt>
                <c:pt idx="448">
                  <c:v>43738</c:v>
                </c:pt>
                <c:pt idx="449">
                  <c:v>43739</c:v>
                </c:pt>
                <c:pt idx="450">
                  <c:v>43740</c:v>
                </c:pt>
                <c:pt idx="451">
                  <c:v>43741</c:v>
                </c:pt>
                <c:pt idx="452">
                  <c:v>43742</c:v>
                </c:pt>
                <c:pt idx="453">
                  <c:v>43745</c:v>
                </c:pt>
                <c:pt idx="454">
                  <c:v>43746</c:v>
                </c:pt>
                <c:pt idx="455">
                  <c:v>43747</c:v>
                </c:pt>
                <c:pt idx="456">
                  <c:v>43748</c:v>
                </c:pt>
                <c:pt idx="457">
                  <c:v>43749</c:v>
                </c:pt>
                <c:pt idx="458">
                  <c:v>43752</c:v>
                </c:pt>
                <c:pt idx="459">
                  <c:v>43753</c:v>
                </c:pt>
                <c:pt idx="460">
                  <c:v>43754</c:v>
                </c:pt>
                <c:pt idx="461">
                  <c:v>43755</c:v>
                </c:pt>
                <c:pt idx="462">
                  <c:v>43756</c:v>
                </c:pt>
                <c:pt idx="463">
                  <c:v>43759</c:v>
                </c:pt>
                <c:pt idx="464">
                  <c:v>43760</c:v>
                </c:pt>
                <c:pt idx="465">
                  <c:v>43761</c:v>
                </c:pt>
                <c:pt idx="466">
                  <c:v>43762</c:v>
                </c:pt>
                <c:pt idx="467">
                  <c:v>43763</c:v>
                </c:pt>
                <c:pt idx="468">
                  <c:v>43766</c:v>
                </c:pt>
                <c:pt idx="469">
                  <c:v>43767</c:v>
                </c:pt>
                <c:pt idx="470">
                  <c:v>43768</c:v>
                </c:pt>
                <c:pt idx="471">
                  <c:v>43769</c:v>
                </c:pt>
                <c:pt idx="472">
                  <c:v>43770</c:v>
                </c:pt>
                <c:pt idx="473">
                  <c:v>43773</c:v>
                </c:pt>
                <c:pt idx="474">
                  <c:v>43774</c:v>
                </c:pt>
                <c:pt idx="475">
                  <c:v>43775</c:v>
                </c:pt>
                <c:pt idx="476">
                  <c:v>43776</c:v>
                </c:pt>
                <c:pt idx="477">
                  <c:v>43777</c:v>
                </c:pt>
                <c:pt idx="478">
                  <c:v>43780</c:v>
                </c:pt>
                <c:pt idx="479">
                  <c:v>43781</c:v>
                </c:pt>
                <c:pt idx="480">
                  <c:v>43782</c:v>
                </c:pt>
                <c:pt idx="481">
                  <c:v>43783</c:v>
                </c:pt>
                <c:pt idx="482">
                  <c:v>43784</c:v>
                </c:pt>
                <c:pt idx="483">
                  <c:v>43787</c:v>
                </c:pt>
                <c:pt idx="484">
                  <c:v>43788</c:v>
                </c:pt>
                <c:pt idx="485">
                  <c:v>43789</c:v>
                </c:pt>
                <c:pt idx="486">
                  <c:v>43790</c:v>
                </c:pt>
                <c:pt idx="487">
                  <c:v>43791</c:v>
                </c:pt>
                <c:pt idx="488">
                  <c:v>43794</c:v>
                </c:pt>
                <c:pt idx="489">
                  <c:v>43795</c:v>
                </c:pt>
                <c:pt idx="490">
                  <c:v>43796</c:v>
                </c:pt>
                <c:pt idx="491">
                  <c:v>43798</c:v>
                </c:pt>
                <c:pt idx="492">
                  <c:v>43801</c:v>
                </c:pt>
                <c:pt idx="493">
                  <c:v>43802</c:v>
                </c:pt>
                <c:pt idx="494">
                  <c:v>43803</c:v>
                </c:pt>
                <c:pt idx="495">
                  <c:v>43804</c:v>
                </c:pt>
                <c:pt idx="496">
                  <c:v>43805</c:v>
                </c:pt>
                <c:pt idx="497">
                  <c:v>43808</c:v>
                </c:pt>
                <c:pt idx="498">
                  <c:v>43809</c:v>
                </c:pt>
                <c:pt idx="499">
                  <c:v>43810</c:v>
                </c:pt>
                <c:pt idx="500">
                  <c:v>43811</c:v>
                </c:pt>
                <c:pt idx="501">
                  <c:v>43812</c:v>
                </c:pt>
                <c:pt idx="502">
                  <c:v>43815</c:v>
                </c:pt>
                <c:pt idx="503">
                  <c:v>43816</c:v>
                </c:pt>
                <c:pt idx="504">
                  <c:v>43817</c:v>
                </c:pt>
                <c:pt idx="505">
                  <c:v>43818</c:v>
                </c:pt>
                <c:pt idx="506">
                  <c:v>43819</c:v>
                </c:pt>
                <c:pt idx="507">
                  <c:v>43822</c:v>
                </c:pt>
                <c:pt idx="508">
                  <c:v>43823</c:v>
                </c:pt>
                <c:pt idx="509">
                  <c:v>43825</c:v>
                </c:pt>
                <c:pt idx="510">
                  <c:v>43826</c:v>
                </c:pt>
                <c:pt idx="511">
                  <c:v>43829</c:v>
                </c:pt>
                <c:pt idx="512">
                  <c:v>43830</c:v>
                </c:pt>
                <c:pt idx="513">
                  <c:v>43832</c:v>
                </c:pt>
                <c:pt idx="514">
                  <c:v>43833</c:v>
                </c:pt>
                <c:pt idx="515">
                  <c:v>43836</c:v>
                </c:pt>
                <c:pt idx="516">
                  <c:v>43837</c:v>
                </c:pt>
                <c:pt idx="517">
                  <c:v>43838</c:v>
                </c:pt>
                <c:pt idx="518">
                  <c:v>43839</c:v>
                </c:pt>
                <c:pt idx="519">
                  <c:v>43840</c:v>
                </c:pt>
                <c:pt idx="520">
                  <c:v>43843</c:v>
                </c:pt>
                <c:pt idx="521">
                  <c:v>43844</c:v>
                </c:pt>
                <c:pt idx="522">
                  <c:v>43845</c:v>
                </c:pt>
                <c:pt idx="523">
                  <c:v>43846</c:v>
                </c:pt>
                <c:pt idx="524">
                  <c:v>43847</c:v>
                </c:pt>
                <c:pt idx="525">
                  <c:v>43851</c:v>
                </c:pt>
                <c:pt idx="526">
                  <c:v>43852</c:v>
                </c:pt>
                <c:pt idx="527">
                  <c:v>43853</c:v>
                </c:pt>
                <c:pt idx="528">
                  <c:v>43854</c:v>
                </c:pt>
                <c:pt idx="529">
                  <c:v>43857</c:v>
                </c:pt>
                <c:pt idx="530">
                  <c:v>43858</c:v>
                </c:pt>
                <c:pt idx="531">
                  <c:v>43859</c:v>
                </c:pt>
                <c:pt idx="532">
                  <c:v>43860</c:v>
                </c:pt>
                <c:pt idx="533">
                  <c:v>43861</c:v>
                </c:pt>
                <c:pt idx="534">
                  <c:v>43864</c:v>
                </c:pt>
                <c:pt idx="535">
                  <c:v>43865</c:v>
                </c:pt>
                <c:pt idx="536">
                  <c:v>43866</c:v>
                </c:pt>
                <c:pt idx="537">
                  <c:v>43867</c:v>
                </c:pt>
                <c:pt idx="538">
                  <c:v>43868</c:v>
                </c:pt>
                <c:pt idx="539">
                  <c:v>43871</c:v>
                </c:pt>
                <c:pt idx="540">
                  <c:v>43872</c:v>
                </c:pt>
                <c:pt idx="541">
                  <c:v>43873</c:v>
                </c:pt>
                <c:pt idx="542">
                  <c:v>43874</c:v>
                </c:pt>
                <c:pt idx="543">
                  <c:v>43875</c:v>
                </c:pt>
                <c:pt idx="544">
                  <c:v>43879</c:v>
                </c:pt>
                <c:pt idx="545">
                  <c:v>43880</c:v>
                </c:pt>
                <c:pt idx="546">
                  <c:v>43881</c:v>
                </c:pt>
                <c:pt idx="547">
                  <c:v>43882</c:v>
                </c:pt>
                <c:pt idx="548">
                  <c:v>43885</c:v>
                </c:pt>
                <c:pt idx="549">
                  <c:v>43886</c:v>
                </c:pt>
                <c:pt idx="550">
                  <c:v>43887</c:v>
                </c:pt>
                <c:pt idx="551">
                  <c:v>43888</c:v>
                </c:pt>
                <c:pt idx="552">
                  <c:v>43889</c:v>
                </c:pt>
                <c:pt idx="553">
                  <c:v>43892</c:v>
                </c:pt>
                <c:pt idx="554">
                  <c:v>43893</c:v>
                </c:pt>
                <c:pt idx="555">
                  <c:v>43894</c:v>
                </c:pt>
                <c:pt idx="556">
                  <c:v>43895</c:v>
                </c:pt>
                <c:pt idx="557">
                  <c:v>43896</c:v>
                </c:pt>
                <c:pt idx="558">
                  <c:v>43899</c:v>
                </c:pt>
                <c:pt idx="559">
                  <c:v>43900</c:v>
                </c:pt>
                <c:pt idx="560">
                  <c:v>43901</c:v>
                </c:pt>
                <c:pt idx="561">
                  <c:v>43902</c:v>
                </c:pt>
                <c:pt idx="562">
                  <c:v>43903</c:v>
                </c:pt>
                <c:pt idx="563">
                  <c:v>43906</c:v>
                </c:pt>
                <c:pt idx="564">
                  <c:v>43907</c:v>
                </c:pt>
                <c:pt idx="565">
                  <c:v>43908</c:v>
                </c:pt>
                <c:pt idx="566">
                  <c:v>43909</c:v>
                </c:pt>
                <c:pt idx="567">
                  <c:v>43910</c:v>
                </c:pt>
                <c:pt idx="568">
                  <c:v>43913</c:v>
                </c:pt>
                <c:pt idx="569">
                  <c:v>43914</c:v>
                </c:pt>
                <c:pt idx="570">
                  <c:v>43915</c:v>
                </c:pt>
                <c:pt idx="571">
                  <c:v>43916</c:v>
                </c:pt>
                <c:pt idx="572">
                  <c:v>43917</c:v>
                </c:pt>
                <c:pt idx="573">
                  <c:v>43920</c:v>
                </c:pt>
                <c:pt idx="574">
                  <c:v>43921</c:v>
                </c:pt>
                <c:pt idx="575">
                  <c:v>43922</c:v>
                </c:pt>
                <c:pt idx="576">
                  <c:v>43923</c:v>
                </c:pt>
                <c:pt idx="577">
                  <c:v>43924</c:v>
                </c:pt>
                <c:pt idx="578">
                  <c:v>43927</c:v>
                </c:pt>
                <c:pt idx="579">
                  <c:v>43928</c:v>
                </c:pt>
                <c:pt idx="580">
                  <c:v>43929</c:v>
                </c:pt>
                <c:pt idx="581">
                  <c:v>43930</c:v>
                </c:pt>
                <c:pt idx="582">
                  <c:v>43934</c:v>
                </c:pt>
                <c:pt idx="583">
                  <c:v>43935</c:v>
                </c:pt>
                <c:pt idx="584">
                  <c:v>43936</c:v>
                </c:pt>
                <c:pt idx="585">
                  <c:v>43937</c:v>
                </c:pt>
                <c:pt idx="586">
                  <c:v>43938</c:v>
                </c:pt>
                <c:pt idx="587">
                  <c:v>43941</c:v>
                </c:pt>
                <c:pt idx="588">
                  <c:v>43942</c:v>
                </c:pt>
                <c:pt idx="589">
                  <c:v>43943</c:v>
                </c:pt>
                <c:pt idx="590">
                  <c:v>43944</c:v>
                </c:pt>
                <c:pt idx="591">
                  <c:v>43945</c:v>
                </c:pt>
                <c:pt idx="592">
                  <c:v>43948</c:v>
                </c:pt>
                <c:pt idx="593">
                  <c:v>43949</c:v>
                </c:pt>
                <c:pt idx="594">
                  <c:v>43950</c:v>
                </c:pt>
                <c:pt idx="595">
                  <c:v>43951</c:v>
                </c:pt>
                <c:pt idx="596">
                  <c:v>43952</c:v>
                </c:pt>
                <c:pt idx="597">
                  <c:v>43955</c:v>
                </c:pt>
                <c:pt idx="598">
                  <c:v>43956</c:v>
                </c:pt>
                <c:pt idx="599">
                  <c:v>43957</c:v>
                </c:pt>
                <c:pt idx="600">
                  <c:v>43958</c:v>
                </c:pt>
                <c:pt idx="601">
                  <c:v>43959</c:v>
                </c:pt>
                <c:pt idx="602">
                  <c:v>43962</c:v>
                </c:pt>
                <c:pt idx="603">
                  <c:v>43963</c:v>
                </c:pt>
                <c:pt idx="604">
                  <c:v>43964</c:v>
                </c:pt>
                <c:pt idx="605">
                  <c:v>43965</c:v>
                </c:pt>
                <c:pt idx="606">
                  <c:v>43966</c:v>
                </c:pt>
                <c:pt idx="607">
                  <c:v>43969</c:v>
                </c:pt>
                <c:pt idx="608">
                  <c:v>43970</c:v>
                </c:pt>
                <c:pt idx="609">
                  <c:v>43971</c:v>
                </c:pt>
                <c:pt idx="610">
                  <c:v>43972</c:v>
                </c:pt>
                <c:pt idx="611">
                  <c:v>43973</c:v>
                </c:pt>
                <c:pt idx="612">
                  <c:v>43977</c:v>
                </c:pt>
                <c:pt idx="613">
                  <c:v>43978</c:v>
                </c:pt>
                <c:pt idx="614">
                  <c:v>43979</c:v>
                </c:pt>
                <c:pt idx="615">
                  <c:v>43980</c:v>
                </c:pt>
                <c:pt idx="616">
                  <c:v>43983</c:v>
                </c:pt>
                <c:pt idx="617">
                  <c:v>43984</c:v>
                </c:pt>
                <c:pt idx="618">
                  <c:v>43985</c:v>
                </c:pt>
                <c:pt idx="619">
                  <c:v>43986</c:v>
                </c:pt>
                <c:pt idx="620">
                  <c:v>43987</c:v>
                </c:pt>
                <c:pt idx="621">
                  <c:v>43990</c:v>
                </c:pt>
                <c:pt idx="622">
                  <c:v>43991</c:v>
                </c:pt>
                <c:pt idx="623">
                  <c:v>43992</c:v>
                </c:pt>
                <c:pt idx="624">
                  <c:v>43993</c:v>
                </c:pt>
                <c:pt idx="625">
                  <c:v>43994</c:v>
                </c:pt>
                <c:pt idx="626">
                  <c:v>43997</c:v>
                </c:pt>
                <c:pt idx="627">
                  <c:v>43998</c:v>
                </c:pt>
                <c:pt idx="628">
                  <c:v>43999</c:v>
                </c:pt>
                <c:pt idx="629">
                  <c:v>44000</c:v>
                </c:pt>
                <c:pt idx="630">
                  <c:v>44001</c:v>
                </c:pt>
                <c:pt idx="631">
                  <c:v>44004</c:v>
                </c:pt>
                <c:pt idx="632">
                  <c:v>44005</c:v>
                </c:pt>
                <c:pt idx="633">
                  <c:v>44006</c:v>
                </c:pt>
                <c:pt idx="634">
                  <c:v>44007</c:v>
                </c:pt>
                <c:pt idx="635">
                  <c:v>44008</c:v>
                </c:pt>
                <c:pt idx="636">
                  <c:v>44011</c:v>
                </c:pt>
                <c:pt idx="637">
                  <c:v>44012</c:v>
                </c:pt>
                <c:pt idx="638">
                  <c:v>44013</c:v>
                </c:pt>
                <c:pt idx="639">
                  <c:v>44014</c:v>
                </c:pt>
                <c:pt idx="640">
                  <c:v>44018</c:v>
                </c:pt>
                <c:pt idx="641">
                  <c:v>44019</c:v>
                </c:pt>
                <c:pt idx="642">
                  <c:v>44020</c:v>
                </c:pt>
                <c:pt idx="643">
                  <c:v>44021</c:v>
                </c:pt>
                <c:pt idx="644">
                  <c:v>44022</c:v>
                </c:pt>
                <c:pt idx="645">
                  <c:v>44025</c:v>
                </c:pt>
                <c:pt idx="646">
                  <c:v>44026</c:v>
                </c:pt>
                <c:pt idx="647">
                  <c:v>44027</c:v>
                </c:pt>
                <c:pt idx="648">
                  <c:v>44028</c:v>
                </c:pt>
                <c:pt idx="649">
                  <c:v>44029</c:v>
                </c:pt>
                <c:pt idx="650">
                  <c:v>44032</c:v>
                </c:pt>
                <c:pt idx="651">
                  <c:v>44033</c:v>
                </c:pt>
                <c:pt idx="652">
                  <c:v>44034</c:v>
                </c:pt>
                <c:pt idx="653">
                  <c:v>44035</c:v>
                </c:pt>
                <c:pt idx="654">
                  <c:v>44036</c:v>
                </c:pt>
                <c:pt idx="655">
                  <c:v>44039</c:v>
                </c:pt>
                <c:pt idx="656">
                  <c:v>44040</c:v>
                </c:pt>
                <c:pt idx="657">
                  <c:v>44041</c:v>
                </c:pt>
                <c:pt idx="658">
                  <c:v>44042</c:v>
                </c:pt>
                <c:pt idx="659">
                  <c:v>44043</c:v>
                </c:pt>
                <c:pt idx="660">
                  <c:v>44046</c:v>
                </c:pt>
                <c:pt idx="661">
                  <c:v>44047</c:v>
                </c:pt>
                <c:pt idx="662">
                  <c:v>44048</c:v>
                </c:pt>
                <c:pt idx="663">
                  <c:v>44049</c:v>
                </c:pt>
                <c:pt idx="664">
                  <c:v>44050</c:v>
                </c:pt>
                <c:pt idx="665">
                  <c:v>44053</c:v>
                </c:pt>
                <c:pt idx="666">
                  <c:v>44054</c:v>
                </c:pt>
                <c:pt idx="667">
                  <c:v>44055</c:v>
                </c:pt>
                <c:pt idx="668">
                  <c:v>44056</c:v>
                </c:pt>
                <c:pt idx="669">
                  <c:v>44057</c:v>
                </c:pt>
                <c:pt idx="670">
                  <c:v>44060</c:v>
                </c:pt>
                <c:pt idx="671">
                  <c:v>44061</c:v>
                </c:pt>
                <c:pt idx="672">
                  <c:v>44062</c:v>
                </c:pt>
                <c:pt idx="673">
                  <c:v>44063</c:v>
                </c:pt>
                <c:pt idx="674">
                  <c:v>44064</c:v>
                </c:pt>
                <c:pt idx="675">
                  <c:v>44067</c:v>
                </c:pt>
                <c:pt idx="676">
                  <c:v>44068</c:v>
                </c:pt>
                <c:pt idx="677">
                  <c:v>44069</c:v>
                </c:pt>
                <c:pt idx="678">
                  <c:v>44070</c:v>
                </c:pt>
                <c:pt idx="679">
                  <c:v>44071</c:v>
                </c:pt>
                <c:pt idx="680">
                  <c:v>44074</c:v>
                </c:pt>
                <c:pt idx="681">
                  <c:v>44075</c:v>
                </c:pt>
                <c:pt idx="682">
                  <c:v>44076</c:v>
                </c:pt>
                <c:pt idx="683">
                  <c:v>44077</c:v>
                </c:pt>
                <c:pt idx="684">
                  <c:v>44078</c:v>
                </c:pt>
                <c:pt idx="685">
                  <c:v>44082</c:v>
                </c:pt>
                <c:pt idx="686">
                  <c:v>44083</c:v>
                </c:pt>
                <c:pt idx="687">
                  <c:v>44084</c:v>
                </c:pt>
                <c:pt idx="688">
                  <c:v>44085</c:v>
                </c:pt>
                <c:pt idx="689">
                  <c:v>44088</c:v>
                </c:pt>
                <c:pt idx="690">
                  <c:v>44089</c:v>
                </c:pt>
                <c:pt idx="691">
                  <c:v>44090</c:v>
                </c:pt>
                <c:pt idx="692">
                  <c:v>44091</c:v>
                </c:pt>
                <c:pt idx="693">
                  <c:v>44092</c:v>
                </c:pt>
                <c:pt idx="694">
                  <c:v>44095</c:v>
                </c:pt>
                <c:pt idx="695">
                  <c:v>44096</c:v>
                </c:pt>
                <c:pt idx="696">
                  <c:v>44097</c:v>
                </c:pt>
                <c:pt idx="697">
                  <c:v>44098</c:v>
                </c:pt>
                <c:pt idx="698">
                  <c:v>44099</c:v>
                </c:pt>
                <c:pt idx="699">
                  <c:v>44102</c:v>
                </c:pt>
                <c:pt idx="700">
                  <c:v>44103</c:v>
                </c:pt>
                <c:pt idx="701">
                  <c:v>44104</c:v>
                </c:pt>
                <c:pt idx="702">
                  <c:v>44105</c:v>
                </c:pt>
                <c:pt idx="703">
                  <c:v>44106</c:v>
                </c:pt>
                <c:pt idx="704">
                  <c:v>44109</c:v>
                </c:pt>
                <c:pt idx="705">
                  <c:v>44110</c:v>
                </c:pt>
                <c:pt idx="706">
                  <c:v>44111</c:v>
                </c:pt>
                <c:pt idx="707">
                  <c:v>44112</c:v>
                </c:pt>
                <c:pt idx="708">
                  <c:v>44113</c:v>
                </c:pt>
                <c:pt idx="709">
                  <c:v>44116</c:v>
                </c:pt>
                <c:pt idx="710">
                  <c:v>44117</c:v>
                </c:pt>
                <c:pt idx="711">
                  <c:v>44118</c:v>
                </c:pt>
                <c:pt idx="712">
                  <c:v>44119</c:v>
                </c:pt>
                <c:pt idx="713">
                  <c:v>44120</c:v>
                </c:pt>
                <c:pt idx="714">
                  <c:v>44123</c:v>
                </c:pt>
                <c:pt idx="715">
                  <c:v>44124</c:v>
                </c:pt>
                <c:pt idx="716">
                  <c:v>44125</c:v>
                </c:pt>
                <c:pt idx="717">
                  <c:v>44126</c:v>
                </c:pt>
                <c:pt idx="718">
                  <c:v>44127</c:v>
                </c:pt>
                <c:pt idx="719">
                  <c:v>44130</c:v>
                </c:pt>
                <c:pt idx="720">
                  <c:v>44131</c:v>
                </c:pt>
                <c:pt idx="721">
                  <c:v>44132</c:v>
                </c:pt>
                <c:pt idx="722">
                  <c:v>44133</c:v>
                </c:pt>
                <c:pt idx="723">
                  <c:v>44134</c:v>
                </c:pt>
                <c:pt idx="724">
                  <c:v>44137</c:v>
                </c:pt>
                <c:pt idx="725">
                  <c:v>44138</c:v>
                </c:pt>
                <c:pt idx="726">
                  <c:v>44139</c:v>
                </c:pt>
                <c:pt idx="727">
                  <c:v>44140</c:v>
                </c:pt>
                <c:pt idx="728">
                  <c:v>44141</c:v>
                </c:pt>
                <c:pt idx="729">
                  <c:v>44144</c:v>
                </c:pt>
                <c:pt idx="730">
                  <c:v>44145</c:v>
                </c:pt>
                <c:pt idx="731">
                  <c:v>44146</c:v>
                </c:pt>
                <c:pt idx="732">
                  <c:v>44147</c:v>
                </c:pt>
                <c:pt idx="733">
                  <c:v>44148</c:v>
                </c:pt>
                <c:pt idx="734">
                  <c:v>44151</c:v>
                </c:pt>
                <c:pt idx="735">
                  <c:v>44152</c:v>
                </c:pt>
                <c:pt idx="736">
                  <c:v>44153</c:v>
                </c:pt>
                <c:pt idx="737">
                  <c:v>44154</c:v>
                </c:pt>
                <c:pt idx="738">
                  <c:v>44155</c:v>
                </c:pt>
                <c:pt idx="739">
                  <c:v>44158</c:v>
                </c:pt>
                <c:pt idx="740">
                  <c:v>44159</c:v>
                </c:pt>
                <c:pt idx="741">
                  <c:v>44160</c:v>
                </c:pt>
                <c:pt idx="742">
                  <c:v>44162</c:v>
                </c:pt>
                <c:pt idx="743">
                  <c:v>44165</c:v>
                </c:pt>
                <c:pt idx="744">
                  <c:v>44166</c:v>
                </c:pt>
                <c:pt idx="745">
                  <c:v>44167</c:v>
                </c:pt>
                <c:pt idx="746">
                  <c:v>44168</c:v>
                </c:pt>
                <c:pt idx="747">
                  <c:v>44169</c:v>
                </c:pt>
                <c:pt idx="748">
                  <c:v>44172</c:v>
                </c:pt>
                <c:pt idx="749">
                  <c:v>44173</c:v>
                </c:pt>
                <c:pt idx="750">
                  <c:v>44174</c:v>
                </c:pt>
                <c:pt idx="751">
                  <c:v>44175</c:v>
                </c:pt>
                <c:pt idx="752">
                  <c:v>44176</c:v>
                </c:pt>
                <c:pt idx="753">
                  <c:v>44179</c:v>
                </c:pt>
                <c:pt idx="754">
                  <c:v>44180</c:v>
                </c:pt>
                <c:pt idx="755">
                  <c:v>44181</c:v>
                </c:pt>
                <c:pt idx="756">
                  <c:v>44182</c:v>
                </c:pt>
                <c:pt idx="757">
                  <c:v>44183</c:v>
                </c:pt>
                <c:pt idx="758">
                  <c:v>44186</c:v>
                </c:pt>
                <c:pt idx="759">
                  <c:v>44187</c:v>
                </c:pt>
                <c:pt idx="760">
                  <c:v>44188</c:v>
                </c:pt>
                <c:pt idx="761">
                  <c:v>44189</c:v>
                </c:pt>
                <c:pt idx="762">
                  <c:v>44193</c:v>
                </c:pt>
                <c:pt idx="763">
                  <c:v>44194</c:v>
                </c:pt>
                <c:pt idx="764">
                  <c:v>44195</c:v>
                </c:pt>
                <c:pt idx="765">
                  <c:v>44196</c:v>
                </c:pt>
                <c:pt idx="766">
                  <c:v>44200</c:v>
                </c:pt>
                <c:pt idx="767">
                  <c:v>44201</c:v>
                </c:pt>
                <c:pt idx="768">
                  <c:v>44202</c:v>
                </c:pt>
                <c:pt idx="769">
                  <c:v>44203</c:v>
                </c:pt>
                <c:pt idx="770">
                  <c:v>44204</c:v>
                </c:pt>
                <c:pt idx="771">
                  <c:v>44207</c:v>
                </c:pt>
                <c:pt idx="772">
                  <c:v>44208</c:v>
                </c:pt>
                <c:pt idx="773">
                  <c:v>44209</c:v>
                </c:pt>
                <c:pt idx="774">
                  <c:v>44210</c:v>
                </c:pt>
                <c:pt idx="775">
                  <c:v>44211</c:v>
                </c:pt>
                <c:pt idx="776">
                  <c:v>44215</c:v>
                </c:pt>
                <c:pt idx="777">
                  <c:v>44216</c:v>
                </c:pt>
                <c:pt idx="778">
                  <c:v>44217</c:v>
                </c:pt>
                <c:pt idx="779">
                  <c:v>44218</c:v>
                </c:pt>
                <c:pt idx="780">
                  <c:v>44221</c:v>
                </c:pt>
                <c:pt idx="781">
                  <c:v>44222</c:v>
                </c:pt>
                <c:pt idx="782">
                  <c:v>44223</c:v>
                </c:pt>
                <c:pt idx="783">
                  <c:v>44224</c:v>
                </c:pt>
                <c:pt idx="784">
                  <c:v>44225</c:v>
                </c:pt>
                <c:pt idx="785">
                  <c:v>44228</c:v>
                </c:pt>
                <c:pt idx="786">
                  <c:v>44229</c:v>
                </c:pt>
                <c:pt idx="787">
                  <c:v>44230</c:v>
                </c:pt>
                <c:pt idx="788">
                  <c:v>44231</c:v>
                </c:pt>
                <c:pt idx="789">
                  <c:v>44232</c:v>
                </c:pt>
                <c:pt idx="790">
                  <c:v>44235</c:v>
                </c:pt>
                <c:pt idx="791">
                  <c:v>44236</c:v>
                </c:pt>
                <c:pt idx="792">
                  <c:v>44237</c:v>
                </c:pt>
                <c:pt idx="793">
                  <c:v>44238</c:v>
                </c:pt>
                <c:pt idx="794">
                  <c:v>44239</c:v>
                </c:pt>
                <c:pt idx="795">
                  <c:v>44243</c:v>
                </c:pt>
                <c:pt idx="796">
                  <c:v>44244</c:v>
                </c:pt>
                <c:pt idx="797">
                  <c:v>44245</c:v>
                </c:pt>
                <c:pt idx="798">
                  <c:v>44246</c:v>
                </c:pt>
                <c:pt idx="799">
                  <c:v>44249</c:v>
                </c:pt>
                <c:pt idx="800">
                  <c:v>44250</c:v>
                </c:pt>
                <c:pt idx="801">
                  <c:v>44251</c:v>
                </c:pt>
                <c:pt idx="802">
                  <c:v>44252</c:v>
                </c:pt>
                <c:pt idx="803">
                  <c:v>44253</c:v>
                </c:pt>
                <c:pt idx="804">
                  <c:v>44256</c:v>
                </c:pt>
                <c:pt idx="805">
                  <c:v>44257</c:v>
                </c:pt>
                <c:pt idx="806">
                  <c:v>44258</c:v>
                </c:pt>
                <c:pt idx="807">
                  <c:v>44259</c:v>
                </c:pt>
                <c:pt idx="808">
                  <c:v>44260</c:v>
                </c:pt>
                <c:pt idx="809">
                  <c:v>44263</c:v>
                </c:pt>
                <c:pt idx="810">
                  <c:v>44264</c:v>
                </c:pt>
                <c:pt idx="811">
                  <c:v>44265</c:v>
                </c:pt>
                <c:pt idx="812">
                  <c:v>44266</c:v>
                </c:pt>
                <c:pt idx="813">
                  <c:v>44267</c:v>
                </c:pt>
                <c:pt idx="814">
                  <c:v>44270</c:v>
                </c:pt>
                <c:pt idx="815">
                  <c:v>44271</c:v>
                </c:pt>
                <c:pt idx="816">
                  <c:v>44272</c:v>
                </c:pt>
                <c:pt idx="817">
                  <c:v>44273</c:v>
                </c:pt>
                <c:pt idx="818">
                  <c:v>44274</c:v>
                </c:pt>
                <c:pt idx="819">
                  <c:v>44277</c:v>
                </c:pt>
                <c:pt idx="820">
                  <c:v>44278</c:v>
                </c:pt>
                <c:pt idx="821">
                  <c:v>44279</c:v>
                </c:pt>
                <c:pt idx="822">
                  <c:v>44280</c:v>
                </c:pt>
                <c:pt idx="823">
                  <c:v>44281</c:v>
                </c:pt>
                <c:pt idx="824">
                  <c:v>44284</c:v>
                </c:pt>
                <c:pt idx="825">
                  <c:v>44285</c:v>
                </c:pt>
                <c:pt idx="826">
                  <c:v>44286</c:v>
                </c:pt>
                <c:pt idx="827">
                  <c:v>44287</c:v>
                </c:pt>
                <c:pt idx="828">
                  <c:v>44291</c:v>
                </c:pt>
                <c:pt idx="829">
                  <c:v>44292</c:v>
                </c:pt>
                <c:pt idx="830">
                  <c:v>44293</c:v>
                </c:pt>
                <c:pt idx="831">
                  <c:v>44294</c:v>
                </c:pt>
                <c:pt idx="832">
                  <c:v>44295</c:v>
                </c:pt>
                <c:pt idx="833">
                  <c:v>44298</c:v>
                </c:pt>
                <c:pt idx="834">
                  <c:v>44299</c:v>
                </c:pt>
                <c:pt idx="835">
                  <c:v>44300</c:v>
                </c:pt>
                <c:pt idx="836">
                  <c:v>44301</c:v>
                </c:pt>
                <c:pt idx="837">
                  <c:v>44302</c:v>
                </c:pt>
                <c:pt idx="838">
                  <c:v>44305</c:v>
                </c:pt>
                <c:pt idx="839">
                  <c:v>44306</c:v>
                </c:pt>
                <c:pt idx="840">
                  <c:v>44307</c:v>
                </c:pt>
                <c:pt idx="841">
                  <c:v>44308</c:v>
                </c:pt>
                <c:pt idx="842">
                  <c:v>44309</c:v>
                </c:pt>
                <c:pt idx="843">
                  <c:v>44312</c:v>
                </c:pt>
                <c:pt idx="844">
                  <c:v>44313</c:v>
                </c:pt>
                <c:pt idx="845">
                  <c:v>44314</c:v>
                </c:pt>
                <c:pt idx="846">
                  <c:v>44315</c:v>
                </c:pt>
                <c:pt idx="847">
                  <c:v>44316</c:v>
                </c:pt>
                <c:pt idx="848">
                  <c:v>44319</c:v>
                </c:pt>
                <c:pt idx="849">
                  <c:v>44320</c:v>
                </c:pt>
                <c:pt idx="850">
                  <c:v>44321</c:v>
                </c:pt>
                <c:pt idx="851">
                  <c:v>44322</c:v>
                </c:pt>
                <c:pt idx="852">
                  <c:v>44323</c:v>
                </c:pt>
                <c:pt idx="853">
                  <c:v>44326</c:v>
                </c:pt>
                <c:pt idx="854">
                  <c:v>44327</c:v>
                </c:pt>
                <c:pt idx="855">
                  <c:v>44328</c:v>
                </c:pt>
                <c:pt idx="856">
                  <c:v>44329</c:v>
                </c:pt>
                <c:pt idx="857">
                  <c:v>44330</c:v>
                </c:pt>
                <c:pt idx="858">
                  <c:v>44333</c:v>
                </c:pt>
                <c:pt idx="859">
                  <c:v>44334</c:v>
                </c:pt>
                <c:pt idx="860">
                  <c:v>44335</c:v>
                </c:pt>
                <c:pt idx="861">
                  <c:v>44336</c:v>
                </c:pt>
                <c:pt idx="862">
                  <c:v>44337</c:v>
                </c:pt>
                <c:pt idx="863">
                  <c:v>44340</c:v>
                </c:pt>
                <c:pt idx="864">
                  <c:v>44341</c:v>
                </c:pt>
                <c:pt idx="865">
                  <c:v>44342</c:v>
                </c:pt>
                <c:pt idx="866">
                  <c:v>44343</c:v>
                </c:pt>
                <c:pt idx="867">
                  <c:v>44344</c:v>
                </c:pt>
                <c:pt idx="868">
                  <c:v>44348</c:v>
                </c:pt>
                <c:pt idx="869">
                  <c:v>44349</c:v>
                </c:pt>
                <c:pt idx="870">
                  <c:v>44350</c:v>
                </c:pt>
                <c:pt idx="871">
                  <c:v>44351</c:v>
                </c:pt>
                <c:pt idx="872">
                  <c:v>44354</c:v>
                </c:pt>
                <c:pt idx="873">
                  <c:v>44355</c:v>
                </c:pt>
                <c:pt idx="874">
                  <c:v>44356</c:v>
                </c:pt>
                <c:pt idx="875">
                  <c:v>44357</c:v>
                </c:pt>
                <c:pt idx="876">
                  <c:v>44358</c:v>
                </c:pt>
                <c:pt idx="877">
                  <c:v>44361</c:v>
                </c:pt>
                <c:pt idx="878">
                  <c:v>44362</c:v>
                </c:pt>
                <c:pt idx="879">
                  <c:v>44363</c:v>
                </c:pt>
                <c:pt idx="880">
                  <c:v>44364</c:v>
                </c:pt>
                <c:pt idx="881">
                  <c:v>44365</c:v>
                </c:pt>
                <c:pt idx="882">
                  <c:v>44368</c:v>
                </c:pt>
                <c:pt idx="883">
                  <c:v>44369</c:v>
                </c:pt>
                <c:pt idx="884">
                  <c:v>44370</c:v>
                </c:pt>
                <c:pt idx="885">
                  <c:v>44371</c:v>
                </c:pt>
                <c:pt idx="886">
                  <c:v>44372</c:v>
                </c:pt>
                <c:pt idx="887">
                  <c:v>44375</c:v>
                </c:pt>
                <c:pt idx="888">
                  <c:v>44376</c:v>
                </c:pt>
                <c:pt idx="889">
                  <c:v>44377</c:v>
                </c:pt>
                <c:pt idx="890">
                  <c:v>44378</c:v>
                </c:pt>
                <c:pt idx="891">
                  <c:v>44379</c:v>
                </c:pt>
                <c:pt idx="892">
                  <c:v>44383</c:v>
                </c:pt>
                <c:pt idx="893">
                  <c:v>44384</c:v>
                </c:pt>
                <c:pt idx="894">
                  <c:v>44385</c:v>
                </c:pt>
                <c:pt idx="895">
                  <c:v>44386</c:v>
                </c:pt>
                <c:pt idx="896">
                  <c:v>44389</c:v>
                </c:pt>
                <c:pt idx="897">
                  <c:v>44390</c:v>
                </c:pt>
                <c:pt idx="898">
                  <c:v>44391</c:v>
                </c:pt>
                <c:pt idx="899">
                  <c:v>44392</c:v>
                </c:pt>
                <c:pt idx="900">
                  <c:v>44393</c:v>
                </c:pt>
                <c:pt idx="901">
                  <c:v>44396</c:v>
                </c:pt>
                <c:pt idx="902">
                  <c:v>44397</c:v>
                </c:pt>
                <c:pt idx="903">
                  <c:v>44398</c:v>
                </c:pt>
                <c:pt idx="904">
                  <c:v>44399</c:v>
                </c:pt>
                <c:pt idx="905">
                  <c:v>44400</c:v>
                </c:pt>
                <c:pt idx="906">
                  <c:v>44403</c:v>
                </c:pt>
                <c:pt idx="907">
                  <c:v>44404</c:v>
                </c:pt>
                <c:pt idx="908">
                  <c:v>44405</c:v>
                </c:pt>
                <c:pt idx="909">
                  <c:v>44406</c:v>
                </c:pt>
                <c:pt idx="910">
                  <c:v>44407</c:v>
                </c:pt>
                <c:pt idx="911">
                  <c:v>44410</c:v>
                </c:pt>
                <c:pt idx="912">
                  <c:v>44411</c:v>
                </c:pt>
                <c:pt idx="913">
                  <c:v>44412</c:v>
                </c:pt>
                <c:pt idx="914">
                  <c:v>44413</c:v>
                </c:pt>
                <c:pt idx="915">
                  <c:v>44414</c:v>
                </c:pt>
                <c:pt idx="916">
                  <c:v>44417</c:v>
                </c:pt>
                <c:pt idx="917">
                  <c:v>44418</c:v>
                </c:pt>
                <c:pt idx="918">
                  <c:v>44419</c:v>
                </c:pt>
                <c:pt idx="919">
                  <c:v>44420</c:v>
                </c:pt>
                <c:pt idx="920">
                  <c:v>44421</c:v>
                </c:pt>
                <c:pt idx="921">
                  <c:v>44424</c:v>
                </c:pt>
                <c:pt idx="922">
                  <c:v>44425</c:v>
                </c:pt>
                <c:pt idx="923">
                  <c:v>44426</c:v>
                </c:pt>
                <c:pt idx="924">
                  <c:v>44427</c:v>
                </c:pt>
                <c:pt idx="925">
                  <c:v>44428</c:v>
                </c:pt>
                <c:pt idx="926">
                  <c:v>44431</c:v>
                </c:pt>
                <c:pt idx="927">
                  <c:v>44432</c:v>
                </c:pt>
                <c:pt idx="928">
                  <c:v>44433</c:v>
                </c:pt>
                <c:pt idx="929">
                  <c:v>44434</c:v>
                </c:pt>
                <c:pt idx="930">
                  <c:v>44435</c:v>
                </c:pt>
                <c:pt idx="931">
                  <c:v>44438</c:v>
                </c:pt>
                <c:pt idx="932">
                  <c:v>44439</c:v>
                </c:pt>
                <c:pt idx="933">
                  <c:v>44440</c:v>
                </c:pt>
                <c:pt idx="934">
                  <c:v>44441</c:v>
                </c:pt>
                <c:pt idx="935">
                  <c:v>44442</c:v>
                </c:pt>
                <c:pt idx="936">
                  <c:v>44446</c:v>
                </c:pt>
                <c:pt idx="937">
                  <c:v>44447</c:v>
                </c:pt>
                <c:pt idx="938">
                  <c:v>44448</c:v>
                </c:pt>
                <c:pt idx="939">
                  <c:v>44449</c:v>
                </c:pt>
                <c:pt idx="940">
                  <c:v>44452</c:v>
                </c:pt>
                <c:pt idx="941">
                  <c:v>44453</c:v>
                </c:pt>
                <c:pt idx="942">
                  <c:v>44454</c:v>
                </c:pt>
                <c:pt idx="943">
                  <c:v>44455</c:v>
                </c:pt>
                <c:pt idx="944">
                  <c:v>44456</c:v>
                </c:pt>
                <c:pt idx="945">
                  <c:v>44459</c:v>
                </c:pt>
                <c:pt idx="946">
                  <c:v>44460</c:v>
                </c:pt>
                <c:pt idx="947">
                  <c:v>44461</c:v>
                </c:pt>
                <c:pt idx="948">
                  <c:v>44462</c:v>
                </c:pt>
                <c:pt idx="949">
                  <c:v>44463</c:v>
                </c:pt>
                <c:pt idx="950">
                  <c:v>44466</c:v>
                </c:pt>
                <c:pt idx="951">
                  <c:v>44467</c:v>
                </c:pt>
                <c:pt idx="952">
                  <c:v>44468</c:v>
                </c:pt>
                <c:pt idx="953">
                  <c:v>44469</c:v>
                </c:pt>
                <c:pt idx="954">
                  <c:v>44470</c:v>
                </c:pt>
                <c:pt idx="955">
                  <c:v>44473</c:v>
                </c:pt>
                <c:pt idx="956">
                  <c:v>44474</c:v>
                </c:pt>
                <c:pt idx="957">
                  <c:v>44475</c:v>
                </c:pt>
                <c:pt idx="958">
                  <c:v>44476</c:v>
                </c:pt>
                <c:pt idx="959">
                  <c:v>44477</c:v>
                </c:pt>
                <c:pt idx="960">
                  <c:v>44480</c:v>
                </c:pt>
                <c:pt idx="961">
                  <c:v>44481</c:v>
                </c:pt>
                <c:pt idx="962">
                  <c:v>44482</c:v>
                </c:pt>
                <c:pt idx="963">
                  <c:v>44483</c:v>
                </c:pt>
                <c:pt idx="964">
                  <c:v>44484</c:v>
                </c:pt>
                <c:pt idx="965">
                  <c:v>44487</c:v>
                </c:pt>
                <c:pt idx="966">
                  <c:v>44488</c:v>
                </c:pt>
                <c:pt idx="967">
                  <c:v>44489</c:v>
                </c:pt>
                <c:pt idx="968">
                  <c:v>44490</c:v>
                </c:pt>
                <c:pt idx="969">
                  <c:v>44491</c:v>
                </c:pt>
                <c:pt idx="970">
                  <c:v>44494</c:v>
                </c:pt>
                <c:pt idx="971">
                  <c:v>44495</c:v>
                </c:pt>
                <c:pt idx="972">
                  <c:v>44496</c:v>
                </c:pt>
                <c:pt idx="973">
                  <c:v>44497</c:v>
                </c:pt>
                <c:pt idx="974">
                  <c:v>44498</c:v>
                </c:pt>
                <c:pt idx="975">
                  <c:v>44501</c:v>
                </c:pt>
                <c:pt idx="976">
                  <c:v>44502</c:v>
                </c:pt>
                <c:pt idx="977">
                  <c:v>44503</c:v>
                </c:pt>
                <c:pt idx="978">
                  <c:v>44504</c:v>
                </c:pt>
                <c:pt idx="979">
                  <c:v>44505</c:v>
                </c:pt>
                <c:pt idx="980">
                  <c:v>44508</c:v>
                </c:pt>
                <c:pt idx="981">
                  <c:v>44509</c:v>
                </c:pt>
                <c:pt idx="982">
                  <c:v>44510</c:v>
                </c:pt>
                <c:pt idx="983">
                  <c:v>44511</c:v>
                </c:pt>
                <c:pt idx="984">
                  <c:v>44512</c:v>
                </c:pt>
                <c:pt idx="985">
                  <c:v>44515</c:v>
                </c:pt>
                <c:pt idx="986">
                  <c:v>44516</c:v>
                </c:pt>
                <c:pt idx="987">
                  <c:v>44517</c:v>
                </c:pt>
                <c:pt idx="988">
                  <c:v>44518</c:v>
                </c:pt>
                <c:pt idx="989">
                  <c:v>44519</c:v>
                </c:pt>
                <c:pt idx="990">
                  <c:v>44522</c:v>
                </c:pt>
                <c:pt idx="991">
                  <c:v>44523</c:v>
                </c:pt>
                <c:pt idx="992">
                  <c:v>44524</c:v>
                </c:pt>
                <c:pt idx="993">
                  <c:v>44526</c:v>
                </c:pt>
                <c:pt idx="994">
                  <c:v>44529</c:v>
                </c:pt>
                <c:pt idx="995">
                  <c:v>44530</c:v>
                </c:pt>
                <c:pt idx="996">
                  <c:v>44531</c:v>
                </c:pt>
                <c:pt idx="997">
                  <c:v>44532</c:v>
                </c:pt>
                <c:pt idx="998">
                  <c:v>44533</c:v>
                </c:pt>
                <c:pt idx="999">
                  <c:v>44536</c:v>
                </c:pt>
                <c:pt idx="1000">
                  <c:v>44537</c:v>
                </c:pt>
                <c:pt idx="1001">
                  <c:v>44538</c:v>
                </c:pt>
                <c:pt idx="1002">
                  <c:v>44539</c:v>
                </c:pt>
                <c:pt idx="1003">
                  <c:v>44540</c:v>
                </c:pt>
                <c:pt idx="1004">
                  <c:v>44543</c:v>
                </c:pt>
                <c:pt idx="1005">
                  <c:v>44544</c:v>
                </c:pt>
                <c:pt idx="1006">
                  <c:v>44545</c:v>
                </c:pt>
                <c:pt idx="1007">
                  <c:v>44546</c:v>
                </c:pt>
                <c:pt idx="1008">
                  <c:v>44547</c:v>
                </c:pt>
                <c:pt idx="1009">
                  <c:v>44550</c:v>
                </c:pt>
                <c:pt idx="1010">
                  <c:v>44551</c:v>
                </c:pt>
                <c:pt idx="1011">
                  <c:v>44552</c:v>
                </c:pt>
                <c:pt idx="1012">
                  <c:v>44553</c:v>
                </c:pt>
                <c:pt idx="1013">
                  <c:v>44557</c:v>
                </c:pt>
                <c:pt idx="1014">
                  <c:v>44558</c:v>
                </c:pt>
                <c:pt idx="1015">
                  <c:v>44559</c:v>
                </c:pt>
                <c:pt idx="1016">
                  <c:v>44560</c:v>
                </c:pt>
                <c:pt idx="1017">
                  <c:v>44561</c:v>
                </c:pt>
                <c:pt idx="1018">
                  <c:v>44564</c:v>
                </c:pt>
                <c:pt idx="1019">
                  <c:v>44565</c:v>
                </c:pt>
                <c:pt idx="1020">
                  <c:v>44566</c:v>
                </c:pt>
                <c:pt idx="1021">
                  <c:v>44567</c:v>
                </c:pt>
                <c:pt idx="1022">
                  <c:v>44568</c:v>
                </c:pt>
                <c:pt idx="1023">
                  <c:v>44571</c:v>
                </c:pt>
                <c:pt idx="1024">
                  <c:v>44572</c:v>
                </c:pt>
                <c:pt idx="1025">
                  <c:v>44573</c:v>
                </c:pt>
                <c:pt idx="1026">
                  <c:v>44574</c:v>
                </c:pt>
                <c:pt idx="1027">
                  <c:v>44575</c:v>
                </c:pt>
                <c:pt idx="1028">
                  <c:v>44579</c:v>
                </c:pt>
                <c:pt idx="1029">
                  <c:v>44580</c:v>
                </c:pt>
                <c:pt idx="1030">
                  <c:v>44581</c:v>
                </c:pt>
                <c:pt idx="1031">
                  <c:v>44582</c:v>
                </c:pt>
                <c:pt idx="1032">
                  <c:v>44585</c:v>
                </c:pt>
                <c:pt idx="1033">
                  <c:v>44586</c:v>
                </c:pt>
                <c:pt idx="1034">
                  <c:v>44587</c:v>
                </c:pt>
                <c:pt idx="1035">
                  <c:v>44588</c:v>
                </c:pt>
                <c:pt idx="1036">
                  <c:v>44589</c:v>
                </c:pt>
                <c:pt idx="1037">
                  <c:v>44592</c:v>
                </c:pt>
                <c:pt idx="1038">
                  <c:v>44593</c:v>
                </c:pt>
                <c:pt idx="1039">
                  <c:v>44594</c:v>
                </c:pt>
                <c:pt idx="1040">
                  <c:v>44595</c:v>
                </c:pt>
                <c:pt idx="1041">
                  <c:v>44596</c:v>
                </c:pt>
                <c:pt idx="1042">
                  <c:v>44599</c:v>
                </c:pt>
                <c:pt idx="1043">
                  <c:v>44600</c:v>
                </c:pt>
                <c:pt idx="1044">
                  <c:v>44600</c:v>
                </c:pt>
              </c:numCache>
            </c:numRef>
          </c:cat>
          <c:val>
            <c:numRef>
              <c:f>'gez27_daily_historical-data-01-'!$N$3:$N$1047</c:f>
              <c:numCache>
                <c:formatCode>"$"#,##0</c:formatCode>
                <c:ptCount val="1045"/>
                <c:pt idx="0">
                  <c:v>40250.000000000342</c:v>
                </c:pt>
                <c:pt idx="1">
                  <c:v>40249.999999999629</c:v>
                </c:pt>
                <c:pt idx="2">
                  <c:v>40749.999999999884</c:v>
                </c:pt>
                <c:pt idx="3">
                  <c:v>40500.000000000116</c:v>
                </c:pt>
                <c:pt idx="4">
                  <c:v>40249.999999999629</c:v>
                </c:pt>
                <c:pt idx="5">
                  <c:v>40249.999999999629</c:v>
                </c:pt>
                <c:pt idx="6">
                  <c:v>39999.999999999854</c:v>
                </c:pt>
                <c:pt idx="7">
                  <c:v>40000.000000000568</c:v>
                </c:pt>
                <c:pt idx="8">
                  <c:v>39999.999999999854</c:v>
                </c:pt>
                <c:pt idx="9">
                  <c:v>40249.999999999629</c:v>
                </c:pt>
                <c:pt idx="10">
                  <c:v>40250.000000000342</c:v>
                </c:pt>
                <c:pt idx="11">
                  <c:v>40249.999999999629</c:v>
                </c:pt>
                <c:pt idx="12">
                  <c:v>40249.999999999629</c:v>
                </c:pt>
                <c:pt idx="13">
                  <c:v>40250.000000000342</c:v>
                </c:pt>
                <c:pt idx="14">
                  <c:v>40250.000000000342</c:v>
                </c:pt>
                <c:pt idx="15">
                  <c:v>40500.000000000116</c:v>
                </c:pt>
                <c:pt idx="16">
                  <c:v>40750.000000000597</c:v>
                </c:pt>
                <c:pt idx="17">
                  <c:v>40749.999999999884</c:v>
                </c:pt>
                <c:pt idx="18">
                  <c:v>40749.999999999884</c:v>
                </c:pt>
                <c:pt idx="19">
                  <c:v>40250.000000000342</c:v>
                </c:pt>
                <c:pt idx="20">
                  <c:v>40500.000000000116</c:v>
                </c:pt>
                <c:pt idx="21">
                  <c:v>40250.000000000342</c:v>
                </c:pt>
                <c:pt idx="22">
                  <c:v>40250.000000000342</c:v>
                </c:pt>
                <c:pt idx="23">
                  <c:v>40500.000000000116</c:v>
                </c:pt>
                <c:pt idx="24">
                  <c:v>40500.000000000116</c:v>
                </c:pt>
                <c:pt idx="25">
                  <c:v>40500.000000000116</c:v>
                </c:pt>
                <c:pt idx="26">
                  <c:v>40500.000000000116</c:v>
                </c:pt>
                <c:pt idx="27">
                  <c:v>40250.000000000342</c:v>
                </c:pt>
                <c:pt idx="28">
                  <c:v>40500.000000000116</c:v>
                </c:pt>
                <c:pt idx="29">
                  <c:v>40250.000000000342</c:v>
                </c:pt>
                <c:pt idx="30">
                  <c:v>39749.999999999374</c:v>
                </c:pt>
                <c:pt idx="31">
                  <c:v>39500.000000000313</c:v>
                </c:pt>
                <c:pt idx="32">
                  <c:v>40249.999999999629</c:v>
                </c:pt>
                <c:pt idx="33">
                  <c:v>40250.000000000342</c:v>
                </c:pt>
                <c:pt idx="34">
                  <c:v>40250.000000000342</c:v>
                </c:pt>
                <c:pt idx="35">
                  <c:v>40500.000000000116</c:v>
                </c:pt>
                <c:pt idx="36">
                  <c:v>40750.000000000597</c:v>
                </c:pt>
                <c:pt idx="37">
                  <c:v>40749.999999999884</c:v>
                </c:pt>
                <c:pt idx="38">
                  <c:v>40999.999999999658</c:v>
                </c:pt>
                <c:pt idx="39">
                  <c:v>40999.999999999658</c:v>
                </c:pt>
                <c:pt idx="40">
                  <c:v>40499.999999999403</c:v>
                </c:pt>
                <c:pt idx="41">
                  <c:v>40500.000000000116</c:v>
                </c:pt>
                <c:pt idx="42">
                  <c:v>39999.999999999854</c:v>
                </c:pt>
                <c:pt idx="43">
                  <c:v>39999.999999999854</c:v>
                </c:pt>
                <c:pt idx="44">
                  <c:v>40250.000000000342</c:v>
                </c:pt>
                <c:pt idx="45">
                  <c:v>40249.999999999629</c:v>
                </c:pt>
                <c:pt idx="46">
                  <c:v>39749.999999999374</c:v>
                </c:pt>
                <c:pt idx="47">
                  <c:v>39249.999999999825</c:v>
                </c:pt>
                <c:pt idx="48">
                  <c:v>39000.000000000058</c:v>
                </c:pt>
                <c:pt idx="49">
                  <c:v>39249.999999999825</c:v>
                </c:pt>
                <c:pt idx="50">
                  <c:v>39750.000000000087</c:v>
                </c:pt>
                <c:pt idx="51">
                  <c:v>39750.000000000087</c:v>
                </c:pt>
                <c:pt idx="52">
                  <c:v>39500.000000000313</c:v>
                </c:pt>
                <c:pt idx="53">
                  <c:v>39499.9999999996</c:v>
                </c:pt>
                <c:pt idx="54">
                  <c:v>39499.9999999996</c:v>
                </c:pt>
                <c:pt idx="55">
                  <c:v>39500.000000000313</c:v>
                </c:pt>
                <c:pt idx="56">
                  <c:v>39250.000000000538</c:v>
                </c:pt>
                <c:pt idx="57">
                  <c:v>38750.000000000284</c:v>
                </c:pt>
                <c:pt idx="58">
                  <c:v>38000.000000000255</c:v>
                </c:pt>
                <c:pt idx="59">
                  <c:v>37500</c:v>
                </c:pt>
                <c:pt idx="60">
                  <c:v>37000.000000000451</c:v>
                </c:pt>
                <c:pt idx="61">
                  <c:v>36249.999999999716</c:v>
                </c:pt>
                <c:pt idx="62">
                  <c:v>36500.000000000196</c:v>
                </c:pt>
                <c:pt idx="63">
                  <c:v>36249.999999999716</c:v>
                </c:pt>
                <c:pt idx="64">
                  <c:v>35999.999999999942</c:v>
                </c:pt>
                <c:pt idx="65">
                  <c:v>35999.999999999942</c:v>
                </c:pt>
                <c:pt idx="66">
                  <c:v>35999.999999999942</c:v>
                </c:pt>
                <c:pt idx="67">
                  <c:v>35999.999999999942</c:v>
                </c:pt>
                <c:pt idx="68">
                  <c:v>36250.000000000422</c:v>
                </c:pt>
                <c:pt idx="69">
                  <c:v>35999.999999999942</c:v>
                </c:pt>
                <c:pt idx="70">
                  <c:v>35999.999999999942</c:v>
                </c:pt>
                <c:pt idx="71">
                  <c:v>35750.000000000175</c:v>
                </c:pt>
                <c:pt idx="72">
                  <c:v>35249.999999999913</c:v>
                </c:pt>
                <c:pt idx="73">
                  <c:v>35249.999999999913</c:v>
                </c:pt>
                <c:pt idx="74">
                  <c:v>35500.0000000004</c:v>
                </c:pt>
                <c:pt idx="75">
                  <c:v>35500.0000000004</c:v>
                </c:pt>
                <c:pt idx="76">
                  <c:v>35500.0000000004</c:v>
                </c:pt>
                <c:pt idx="77">
                  <c:v>35499.999999999687</c:v>
                </c:pt>
                <c:pt idx="78">
                  <c:v>35500.0000000004</c:v>
                </c:pt>
                <c:pt idx="79">
                  <c:v>35499.999999999687</c:v>
                </c:pt>
                <c:pt idx="80">
                  <c:v>35500.0000000004</c:v>
                </c:pt>
                <c:pt idx="81">
                  <c:v>35499.999999999687</c:v>
                </c:pt>
                <c:pt idx="82">
                  <c:v>35500.0000000004</c:v>
                </c:pt>
                <c:pt idx="83">
                  <c:v>35750.000000000175</c:v>
                </c:pt>
                <c:pt idx="84">
                  <c:v>35750.000000000175</c:v>
                </c:pt>
                <c:pt idx="85">
                  <c:v>35749.999999999462</c:v>
                </c:pt>
                <c:pt idx="86">
                  <c:v>36749.999999999971</c:v>
                </c:pt>
                <c:pt idx="87">
                  <c:v>36749.999999999971</c:v>
                </c:pt>
                <c:pt idx="88">
                  <c:v>36749.999999999971</c:v>
                </c:pt>
                <c:pt idx="89">
                  <c:v>36749.999999999971</c:v>
                </c:pt>
                <c:pt idx="90">
                  <c:v>36749.999999999971</c:v>
                </c:pt>
                <c:pt idx="91">
                  <c:v>36749.999999999971</c:v>
                </c:pt>
                <c:pt idx="92">
                  <c:v>36749.999999999971</c:v>
                </c:pt>
                <c:pt idx="93">
                  <c:v>36749.999999999971</c:v>
                </c:pt>
                <c:pt idx="94">
                  <c:v>36749.999999999971</c:v>
                </c:pt>
                <c:pt idx="95">
                  <c:v>36749.999999999971</c:v>
                </c:pt>
                <c:pt idx="96">
                  <c:v>36749.999999999971</c:v>
                </c:pt>
                <c:pt idx="97">
                  <c:v>36749.999999999971</c:v>
                </c:pt>
                <c:pt idx="98">
                  <c:v>36500.000000000196</c:v>
                </c:pt>
                <c:pt idx="99">
                  <c:v>36500.000000000196</c:v>
                </c:pt>
                <c:pt idx="100">
                  <c:v>36749.999999999971</c:v>
                </c:pt>
                <c:pt idx="101">
                  <c:v>36749.999999999971</c:v>
                </c:pt>
                <c:pt idx="102">
                  <c:v>37000.000000000451</c:v>
                </c:pt>
                <c:pt idx="103">
                  <c:v>37249.99999999952</c:v>
                </c:pt>
                <c:pt idx="104">
                  <c:v>38000.000000000255</c:v>
                </c:pt>
                <c:pt idx="105">
                  <c:v>37750.00000000048</c:v>
                </c:pt>
                <c:pt idx="106">
                  <c:v>37749.999999999774</c:v>
                </c:pt>
                <c:pt idx="107">
                  <c:v>37749.999999999774</c:v>
                </c:pt>
                <c:pt idx="108">
                  <c:v>37749.999999999774</c:v>
                </c:pt>
                <c:pt idx="109">
                  <c:v>37749.999999999774</c:v>
                </c:pt>
                <c:pt idx="110">
                  <c:v>39249.999999999825</c:v>
                </c:pt>
                <c:pt idx="111">
                  <c:v>38750.000000000284</c:v>
                </c:pt>
                <c:pt idx="112">
                  <c:v>38500.000000000509</c:v>
                </c:pt>
                <c:pt idx="113">
                  <c:v>38499.999999999804</c:v>
                </c:pt>
                <c:pt idx="114">
                  <c:v>38250.000000000029</c:v>
                </c:pt>
                <c:pt idx="115">
                  <c:v>38250.000000000029</c:v>
                </c:pt>
                <c:pt idx="116">
                  <c:v>38499.999999999804</c:v>
                </c:pt>
                <c:pt idx="117">
                  <c:v>38499.999999999804</c:v>
                </c:pt>
                <c:pt idx="118">
                  <c:v>38499.999999999804</c:v>
                </c:pt>
                <c:pt idx="119">
                  <c:v>38749.999999999578</c:v>
                </c:pt>
                <c:pt idx="120">
                  <c:v>38250.000000000029</c:v>
                </c:pt>
                <c:pt idx="121">
                  <c:v>37999.999999999549</c:v>
                </c:pt>
                <c:pt idx="122">
                  <c:v>38000.000000000255</c:v>
                </c:pt>
                <c:pt idx="123">
                  <c:v>37999.999999999549</c:v>
                </c:pt>
                <c:pt idx="124">
                  <c:v>37749.999999999774</c:v>
                </c:pt>
                <c:pt idx="125">
                  <c:v>37749.999999999774</c:v>
                </c:pt>
                <c:pt idx="126">
                  <c:v>37749.999999999774</c:v>
                </c:pt>
                <c:pt idx="127">
                  <c:v>39250.000000000538</c:v>
                </c:pt>
                <c:pt idx="128">
                  <c:v>39249.999999999825</c:v>
                </c:pt>
                <c:pt idx="129">
                  <c:v>39249.999999999825</c:v>
                </c:pt>
                <c:pt idx="130">
                  <c:v>39249.999999999825</c:v>
                </c:pt>
                <c:pt idx="131">
                  <c:v>39249.999999999825</c:v>
                </c:pt>
                <c:pt idx="132">
                  <c:v>39500.000000000313</c:v>
                </c:pt>
                <c:pt idx="133">
                  <c:v>39750.000000000087</c:v>
                </c:pt>
                <c:pt idx="134">
                  <c:v>39749.999999999374</c:v>
                </c:pt>
                <c:pt idx="135">
                  <c:v>41250.000000000146</c:v>
                </c:pt>
                <c:pt idx="136">
                  <c:v>40999.999999999658</c:v>
                </c:pt>
                <c:pt idx="137">
                  <c:v>41250.000000000146</c:v>
                </c:pt>
                <c:pt idx="138">
                  <c:v>41250.000000000146</c:v>
                </c:pt>
                <c:pt idx="139">
                  <c:v>41249.999999999432</c:v>
                </c:pt>
                <c:pt idx="140">
                  <c:v>41250.000000000146</c:v>
                </c:pt>
                <c:pt idx="141">
                  <c:v>41250.000000000146</c:v>
                </c:pt>
                <c:pt idx="142">
                  <c:v>41250.000000000146</c:v>
                </c:pt>
                <c:pt idx="143">
                  <c:v>41250.000000000146</c:v>
                </c:pt>
                <c:pt idx="144">
                  <c:v>40999.999999999658</c:v>
                </c:pt>
                <c:pt idx="145">
                  <c:v>40999.999999999658</c:v>
                </c:pt>
                <c:pt idx="146">
                  <c:v>40999.999999999658</c:v>
                </c:pt>
                <c:pt idx="147">
                  <c:v>41000.000000000371</c:v>
                </c:pt>
                <c:pt idx="148">
                  <c:v>41000.000000000371</c:v>
                </c:pt>
                <c:pt idx="149">
                  <c:v>41000.000000000371</c:v>
                </c:pt>
                <c:pt idx="150">
                  <c:v>40749.999999999884</c:v>
                </c:pt>
                <c:pt idx="151">
                  <c:v>40999.999999999658</c:v>
                </c:pt>
                <c:pt idx="152">
                  <c:v>41000.000000000371</c:v>
                </c:pt>
                <c:pt idx="153">
                  <c:v>40999.999999999658</c:v>
                </c:pt>
                <c:pt idx="154">
                  <c:v>40999.999999999658</c:v>
                </c:pt>
                <c:pt idx="155">
                  <c:v>39999.999999999854</c:v>
                </c:pt>
                <c:pt idx="156">
                  <c:v>39999.999999999854</c:v>
                </c:pt>
                <c:pt idx="157">
                  <c:v>39999.999999999854</c:v>
                </c:pt>
                <c:pt idx="158">
                  <c:v>40000.000000000568</c:v>
                </c:pt>
                <c:pt idx="159">
                  <c:v>40249.999999999629</c:v>
                </c:pt>
                <c:pt idx="160">
                  <c:v>40249.999999999629</c:v>
                </c:pt>
                <c:pt idx="161">
                  <c:v>40500.000000000116</c:v>
                </c:pt>
                <c:pt idx="162">
                  <c:v>40499.999999999403</c:v>
                </c:pt>
                <c:pt idx="163">
                  <c:v>40500.000000000116</c:v>
                </c:pt>
                <c:pt idx="164">
                  <c:v>40249.999999999629</c:v>
                </c:pt>
                <c:pt idx="165">
                  <c:v>40000.000000000568</c:v>
                </c:pt>
                <c:pt idx="166">
                  <c:v>39999.999999999854</c:v>
                </c:pt>
                <c:pt idx="167">
                  <c:v>39999.999999999854</c:v>
                </c:pt>
                <c:pt idx="168">
                  <c:v>40500.000000000116</c:v>
                </c:pt>
                <c:pt idx="169">
                  <c:v>40500.000000000116</c:v>
                </c:pt>
                <c:pt idx="170">
                  <c:v>40999.999999999658</c:v>
                </c:pt>
                <c:pt idx="171">
                  <c:v>40999.999999999658</c:v>
                </c:pt>
                <c:pt idx="172">
                  <c:v>40999.999999999658</c:v>
                </c:pt>
                <c:pt idx="173">
                  <c:v>41250.000000000146</c:v>
                </c:pt>
                <c:pt idx="174">
                  <c:v>41499.999999999913</c:v>
                </c:pt>
                <c:pt idx="175">
                  <c:v>40749.999999999884</c:v>
                </c:pt>
                <c:pt idx="176">
                  <c:v>40999.999999999658</c:v>
                </c:pt>
                <c:pt idx="177">
                  <c:v>41499.999999999913</c:v>
                </c:pt>
                <c:pt idx="178">
                  <c:v>41749.999999999687</c:v>
                </c:pt>
                <c:pt idx="179">
                  <c:v>41749.999999999687</c:v>
                </c:pt>
                <c:pt idx="180">
                  <c:v>41749.999999999687</c:v>
                </c:pt>
                <c:pt idx="181">
                  <c:v>41749.999999999687</c:v>
                </c:pt>
                <c:pt idx="182">
                  <c:v>41750.000000000393</c:v>
                </c:pt>
                <c:pt idx="183">
                  <c:v>39999.999999999854</c:v>
                </c:pt>
                <c:pt idx="184">
                  <c:v>40749.999999999884</c:v>
                </c:pt>
                <c:pt idx="185">
                  <c:v>40250.000000000342</c:v>
                </c:pt>
                <c:pt idx="186">
                  <c:v>40250.000000000342</c:v>
                </c:pt>
                <c:pt idx="187">
                  <c:v>40249.999999999629</c:v>
                </c:pt>
                <c:pt idx="188">
                  <c:v>40249.999999999629</c:v>
                </c:pt>
                <c:pt idx="189">
                  <c:v>40500.000000000116</c:v>
                </c:pt>
                <c:pt idx="190">
                  <c:v>40500.000000000116</c:v>
                </c:pt>
                <c:pt idx="191">
                  <c:v>40500.000000000116</c:v>
                </c:pt>
                <c:pt idx="192">
                  <c:v>40249.999999999629</c:v>
                </c:pt>
                <c:pt idx="193">
                  <c:v>39999.999999999854</c:v>
                </c:pt>
                <c:pt idx="194">
                  <c:v>40249.999999999629</c:v>
                </c:pt>
                <c:pt idx="195">
                  <c:v>40500.000000000116</c:v>
                </c:pt>
                <c:pt idx="196">
                  <c:v>40500.000000000116</c:v>
                </c:pt>
                <c:pt idx="197">
                  <c:v>40500.000000000116</c:v>
                </c:pt>
                <c:pt idx="198">
                  <c:v>40499.999999999403</c:v>
                </c:pt>
                <c:pt idx="199">
                  <c:v>40749.999999999884</c:v>
                </c:pt>
                <c:pt idx="200">
                  <c:v>40999.999999999658</c:v>
                </c:pt>
                <c:pt idx="201">
                  <c:v>41250.000000000146</c:v>
                </c:pt>
                <c:pt idx="202">
                  <c:v>41500.000000000626</c:v>
                </c:pt>
                <c:pt idx="203">
                  <c:v>41749.999999999687</c:v>
                </c:pt>
                <c:pt idx="204">
                  <c:v>42000.000000000175</c:v>
                </c:pt>
                <c:pt idx="205">
                  <c:v>41999.999999999462</c:v>
                </c:pt>
                <c:pt idx="206">
                  <c:v>41999.999999999462</c:v>
                </c:pt>
                <c:pt idx="207">
                  <c:v>41999.999999999462</c:v>
                </c:pt>
                <c:pt idx="208">
                  <c:v>41999.999999999462</c:v>
                </c:pt>
                <c:pt idx="209">
                  <c:v>42000.000000000175</c:v>
                </c:pt>
                <c:pt idx="210">
                  <c:v>41999.999999999462</c:v>
                </c:pt>
                <c:pt idx="211">
                  <c:v>42000.000000000175</c:v>
                </c:pt>
                <c:pt idx="212">
                  <c:v>42000.000000000175</c:v>
                </c:pt>
                <c:pt idx="213">
                  <c:v>42249.999999999942</c:v>
                </c:pt>
                <c:pt idx="214">
                  <c:v>42750.000000000204</c:v>
                </c:pt>
                <c:pt idx="215">
                  <c:v>42750.000000000204</c:v>
                </c:pt>
                <c:pt idx="216">
                  <c:v>43500.000000000226</c:v>
                </c:pt>
                <c:pt idx="217">
                  <c:v>43499.99999999952</c:v>
                </c:pt>
                <c:pt idx="218">
                  <c:v>43750</c:v>
                </c:pt>
                <c:pt idx="219">
                  <c:v>43999.999999999774</c:v>
                </c:pt>
                <c:pt idx="220">
                  <c:v>44249.999999999549</c:v>
                </c:pt>
                <c:pt idx="221">
                  <c:v>43999.999999999774</c:v>
                </c:pt>
                <c:pt idx="222">
                  <c:v>43750</c:v>
                </c:pt>
                <c:pt idx="223">
                  <c:v>43750</c:v>
                </c:pt>
                <c:pt idx="224">
                  <c:v>43500.000000000226</c:v>
                </c:pt>
                <c:pt idx="225">
                  <c:v>43499.99999999952</c:v>
                </c:pt>
                <c:pt idx="226">
                  <c:v>43500.000000000226</c:v>
                </c:pt>
                <c:pt idx="227">
                  <c:v>43500.000000000226</c:v>
                </c:pt>
                <c:pt idx="228">
                  <c:v>43750</c:v>
                </c:pt>
                <c:pt idx="229">
                  <c:v>43999.999999999774</c:v>
                </c:pt>
                <c:pt idx="230">
                  <c:v>43999.999999999774</c:v>
                </c:pt>
                <c:pt idx="231">
                  <c:v>44250.000000000255</c:v>
                </c:pt>
                <c:pt idx="232">
                  <c:v>44750.000000000509</c:v>
                </c:pt>
                <c:pt idx="233">
                  <c:v>45000.000000000284</c:v>
                </c:pt>
                <c:pt idx="234">
                  <c:v>45000.000000000284</c:v>
                </c:pt>
                <c:pt idx="235">
                  <c:v>45000.000000000284</c:v>
                </c:pt>
                <c:pt idx="236">
                  <c:v>44749.999999999796</c:v>
                </c:pt>
                <c:pt idx="237">
                  <c:v>44999.999999999578</c:v>
                </c:pt>
                <c:pt idx="238">
                  <c:v>45250.000000000058</c:v>
                </c:pt>
                <c:pt idx="239">
                  <c:v>44999.999999999578</c:v>
                </c:pt>
                <c:pt idx="240">
                  <c:v>44500.000000000029</c:v>
                </c:pt>
                <c:pt idx="241">
                  <c:v>44249.999999999549</c:v>
                </c:pt>
                <c:pt idx="242">
                  <c:v>43750</c:v>
                </c:pt>
                <c:pt idx="243">
                  <c:v>43750</c:v>
                </c:pt>
                <c:pt idx="244">
                  <c:v>43499.99999999952</c:v>
                </c:pt>
                <c:pt idx="245">
                  <c:v>44249.999999999549</c:v>
                </c:pt>
                <c:pt idx="246">
                  <c:v>45250.000000000058</c:v>
                </c:pt>
                <c:pt idx="247">
                  <c:v>45999.999999999374</c:v>
                </c:pt>
                <c:pt idx="248">
                  <c:v>45750.000000000313</c:v>
                </c:pt>
                <c:pt idx="249">
                  <c:v>46000.000000000087</c:v>
                </c:pt>
                <c:pt idx="250">
                  <c:v>46999.999999999884</c:v>
                </c:pt>
                <c:pt idx="251">
                  <c:v>46999.999999999884</c:v>
                </c:pt>
                <c:pt idx="252">
                  <c:v>47249.999999999658</c:v>
                </c:pt>
                <c:pt idx="253">
                  <c:v>48749.999999999716</c:v>
                </c:pt>
                <c:pt idx="254">
                  <c:v>48750.000000000422</c:v>
                </c:pt>
                <c:pt idx="255">
                  <c:v>48499.999999999942</c:v>
                </c:pt>
                <c:pt idx="256">
                  <c:v>49249.999999999971</c:v>
                </c:pt>
                <c:pt idx="257">
                  <c:v>48999.999999999491</c:v>
                </c:pt>
                <c:pt idx="258">
                  <c:v>49249.999999999971</c:v>
                </c:pt>
                <c:pt idx="259">
                  <c:v>50499.999999999549</c:v>
                </c:pt>
                <c:pt idx="260">
                  <c:v>53249.999999999884</c:v>
                </c:pt>
                <c:pt idx="261">
                  <c:v>54249.999999999687</c:v>
                </c:pt>
                <c:pt idx="262">
                  <c:v>55749.999999999745</c:v>
                </c:pt>
                <c:pt idx="263">
                  <c:v>49750.000000000226</c:v>
                </c:pt>
                <c:pt idx="264">
                  <c:v>50249.999999999774</c:v>
                </c:pt>
                <c:pt idx="265">
                  <c:v>49750.000000000226</c:v>
                </c:pt>
                <c:pt idx="266">
                  <c:v>50249.999999999774</c:v>
                </c:pt>
                <c:pt idx="267">
                  <c:v>50000</c:v>
                </c:pt>
                <c:pt idx="268">
                  <c:v>50500.000000000255</c:v>
                </c:pt>
                <c:pt idx="269">
                  <c:v>50250.00000000048</c:v>
                </c:pt>
                <c:pt idx="270">
                  <c:v>49750.000000000226</c:v>
                </c:pt>
                <c:pt idx="271">
                  <c:v>50000</c:v>
                </c:pt>
                <c:pt idx="272">
                  <c:v>49500.000000000451</c:v>
                </c:pt>
                <c:pt idx="273">
                  <c:v>49000.000000000204</c:v>
                </c:pt>
                <c:pt idx="274">
                  <c:v>49249.999999999971</c:v>
                </c:pt>
                <c:pt idx="275">
                  <c:v>49249.999999999971</c:v>
                </c:pt>
                <c:pt idx="276">
                  <c:v>49500.000000000451</c:v>
                </c:pt>
                <c:pt idx="277">
                  <c:v>49500.000000000451</c:v>
                </c:pt>
                <c:pt idx="278">
                  <c:v>49000.000000000204</c:v>
                </c:pt>
                <c:pt idx="279">
                  <c:v>49249.999999999971</c:v>
                </c:pt>
                <c:pt idx="280">
                  <c:v>49749.99999999952</c:v>
                </c:pt>
                <c:pt idx="281">
                  <c:v>49499.999999999745</c:v>
                </c:pt>
                <c:pt idx="282">
                  <c:v>49249.999999999971</c:v>
                </c:pt>
                <c:pt idx="283">
                  <c:v>49000.000000000204</c:v>
                </c:pt>
                <c:pt idx="284">
                  <c:v>49000.000000000204</c:v>
                </c:pt>
                <c:pt idx="285">
                  <c:v>49249.999999999971</c:v>
                </c:pt>
                <c:pt idx="286">
                  <c:v>49000.000000000204</c:v>
                </c:pt>
                <c:pt idx="287">
                  <c:v>49000.000000000204</c:v>
                </c:pt>
                <c:pt idx="288">
                  <c:v>48750.000000000422</c:v>
                </c:pt>
                <c:pt idx="289">
                  <c:v>49000.000000000204</c:v>
                </c:pt>
                <c:pt idx="290">
                  <c:v>48749.999999999716</c:v>
                </c:pt>
                <c:pt idx="291">
                  <c:v>48749.999999999716</c:v>
                </c:pt>
                <c:pt idx="292">
                  <c:v>48499.999999999942</c:v>
                </c:pt>
                <c:pt idx="293">
                  <c:v>49000.000000000204</c:v>
                </c:pt>
                <c:pt idx="294">
                  <c:v>49000.000000000204</c:v>
                </c:pt>
                <c:pt idx="295">
                  <c:v>48999.999999999491</c:v>
                </c:pt>
                <c:pt idx="296">
                  <c:v>49499.999999999745</c:v>
                </c:pt>
                <c:pt idx="297">
                  <c:v>49750.000000000226</c:v>
                </c:pt>
                <c:pt idx="298">
                  <c:v>50000</c:v>
                </c:pt>
                <c:pt idx="299">
                  <c:v>50249.999999999774</c:v>
                </c:pt>
                <c:pt idx="300">
                  <c:v>50249.999999999774</c:v>
                </c:pt>
                <c:pt idx="301">
                  <c:v>50500.000000000255</c:v>
                </c:pt>
                <c:pt idx="302">
                  <c:v>50750.000000000029</c:v>
                </c:pt>
                <c:pt idx="303">
                  <c:v>50750.000000000029</c:v>
                </c:pt>
                <c:pt idx="304">
                  <c:v>50999.999999999796</c:v>
                </c:pt>
                <c:pt idx="305">
                  <c:v>51250.000000000284</c:v>
                </c:pt>
                <c:pt idx="306">
                  <c:v>51749.999999999825</c:v>
                </c:pt>
                <c:pt idx="307">
                  <c:v>51749.999999999825</c:v>
                </c:pt>
                <c:pt idx="308">
                  <c:v>51749.999999999825</c:v>
                </c:pt>
                <c:pt idx="309">
                  <c:v>51500.000000000058</c:v>
                </c:pt>
                <c:pt idx="310">
                  <c:v>51749.999999999825</c:v>
                </c:pt>
                <c:pt idx="311">
                  <c:v>51749.999999999825</c:v>
                </c:pt>
                <c:pt idx="312">
                  <c:v>51999.999999999607</c:v>
                </c:pt>
                <c:pt idx="313">
                  <c:v>51999.999999999607</c:v>
                </c:pt>
                <c:pt idx="314">
                  <c:v>52750.000000000342</c:v>
                </c:pt>
                <c:pt idx="315">
                  <c:v>52250.000000000087</c:v>
                </c:pt>
                <c:pt idx="316">
                  <c:v>52000.000000000313</c:v>
                </c:pt>
                <c:pt idx="317">
                  <c:v>51749.999999999825</c:v>
                </c:pt>
                <c:pt idx="318">
                  <c:v>51749.999999999825</c:v>
                </c:pt>
                <c:pt idx="319">
                  <c:v>51250.000000000284</c:v>
                </c:pt>
                <c:pt idx="320">
                  <c:v>51000.000000000509</c:v>
                </c:pt>
                <c:pt idx="321">
                  <c:v>50500.000000000255</c:v>
                </c:pt>
                <c:pt idx="322">
                  <c:v>51249.999999999578</c:v>
                </c:pt>
                <c:pt idx="323">
                  <c:v>51500.000000000058</c:v>
                </c:pt>
                <c:pt idx="324">
                  <c:v>51500.000000000058</c:v>
                </c:pt>
                <c:pt idx="325">
                  <c:v>51249.999999999578</c:v>
                </c:pt>
                <c:pt idx="326">
                  <c:v>50500.000000000255</c:v>
                </c:pt>
                <c:pt idx="327">
                  <c:v>51250.000000000284</c:v>
                </c:pt>
                <c:pt idx="328">
                  <c:v>50999.999999999796</c:v>
                </c:pt>
                <c:pt idx="329">
                  <c:v>51500.000000000058</c:v>
                </c:pt>
                <c:pt idx="330">
                  <c:v>50999.999999999796</c:v>
                </c:pt>
                <c:pt idx="331">
                  <c:v>51249.999999999578</c:v>
                </c:pt>
                <c:pt idx="332">
                  <c:v>50750.000000000029</c:v>
                </c:pt>
                <c:pt idx="333">
                  <c:v>50999.999999999796</c:v>
                </c:pt>
                <c:pt idx="334">
                  <c:v>51249.999999999578</c:v>
                </c:pt>
                <c:pt idx="335">
                  <c:v>51250.000000000284</c:v>
                </c:pt>
                <c:pt idx="336">
                  <c:v>51499.999999999345</c:v>
                </c:pt>
                <c:pt idx="337">
                  <c:v>51250.000000000284</c:v>
                </c:pt>
                <c:pt idx="338">
                  <c:v>51250.000000000284</c:v>
                </c:pt>
                <c:pt idx="339">
                  <c:v>51500.000000000058</c:v>
                </c:pt>
                <c:pt idx="340">
                  <c:v>51249.999999999578</c:v>
                </c:pt>
                <c:pt idx="341">
                  <c:v>50999.999999999796</c:v>
                </c:pt>
                <c:pt idx="342">
                  <c:v>51000.000000000509</c:v>
                </c:pt>
                <c:pt idx="343">
                  <c:v>50999.999999999796</c:v>
                </c:pt>
                <c:pt idx="344">
                  <c:v>50750.000000000029</c:v>
                </c:pt>
                <c:pt idx="345">
                  <c:v>50750.000000000029</c:v>
                </c:pt>
                <c:pt idx="346">
                  <c:v>50750.000000000029</c:v>
                </c:pt>
                <c:pt idx="347">
                  <c:v>51000.000000000509</c:v>
                </c:pt>
                <c:pt idx="348">
                  <c:v>50750.000000000029</c:v>
                </c:pt>
                <c:pt idx="349">
                  <c:v>50750.000000000029</c:v>
                </c:pt>
                <c:pt idx="350">
                  <c:v>51000.000000000509</c:v>
                </c:pt>
                <c:pt idx="351">
                  <c:v>50750.000000000029</c:v>
                </c:pt>
                <c:pt idx="352">
                  <c:v>53000.000000000116</c:v>
                </c:pt>
                <c:pt idx="353">
                  <c:v>53499.999999999658</c:v>
                </c:pt>
                <c:pt idx="354">
                  <c:v>53499.999999999658</c:v>
                </c:pt>
                <c:pt idx="355">
                  <c:v>53499.999999999658</c:v>
                </c:pt>
                <c:pt idx="356">
                  <c:v>53500.000000000371</c:v>
                </c:pt>
                <c:pt idx="357">
                  <c:v>53249.999999999884</c:v>
                </c:pt>
                <c:pt idx="358">
                  <c:v>53249.999999999884</c:v>
                </c:pt>
                <c:pt idx="359">
                  <c:v>53000.000000000116</c:v>
                </c:pt>
                <c:pt idx="360">
                  <c:v>53000.000000000116</c:v>
                </c:pt>
                <c:pt idx="361">
                  <c:v>53000.000000000116</c:v>
                </c:pt>
                <c:pt idx="362">
                  <c:v>53249.999999999884</c:v>
                </c:pt>
                <c:pt idx="363">
                  <c:v>53000.000000000116</c:v>
                </c:pt>
                <c:pt idx="364">
                  <c:v>53249.999999999884</c:v>
                </c:pt>
                <c:pt idx="365">
                  <c:v>53999.999999999913</c:v>
                </c:pt>
                <c:pt idx="366">
                  <c:v>54250.000000000393</c:v>
                </c:pt>
                <c:pt idx="367">
                  <c:v>54500.000000000175</c:v>
                </c:pt>
                <c:pt idx="368">
                  <c:v>53750.000000000146</c:v>
                </c:pt>
                <c:pt idx="369">
                  <c:v>53499.999999999658</c:v>
                </c:pt>
                <c:pt idx="370">
                  <c:v>53499.999999999658</c:v>
                </c:pt>
                <c:pt idx="371">
                  <c:v>53500.000000000371</c:v>
                </c:pt>
                <c:pt idx="372">
                  <c:v>54999.999999999716</c:v>
                </c:pt>
                <c:pt idx="373">
                  <c:v>55000.000000000422</c:v>
                </c:pt>
                <c:pt idx="374">
                  <c:v>54749.999999999942</c:v>
                </c:pt>
                <c:pt idx="375">
                  <c:v>54250.000000000393</c:v>
                </c:pt>
                <c:pt idx="376">
                  <c:v>53750.000000000146</c:v>
                </c:pt>
                <c:pt idx="377">
                  <c:v>54250.000000000393</c:v>
                </c:pt>
                <c:pt idx="378">
                  <c:v>54500.000000000175</c:v>
                </c:pt>
                <c:pt idx="379">
                  <c:v>54500.000000000175</c:v>
                </c:pt>
                <c:pt idx="380">
                  <c:v>55499.999999999971</c:v>
                </c:pt>
                <c:pt idx="381">
                  <c:v>55499.999999999971</c:v>
                </c:pt>
                <c:pt idx="382">
                  <c:v>55749.999999999745</c:v>
                </c:pt>
                <c:pt idx="383">
                  <c:v>55499.999999999971</c:v>
                </c:pt>
                <c:pt idx="384">
                  <c:v>55499.999999999971</c:v>
                </c:pt>
                <c:pt idx="385">
                  <c:v>55499.999999999971</c:v>
                </c:pt>
                <c:pt idx="386">
                  <c:v>55000.000000000422</c:v>
                </c:pt>
                <c:pt idx="387">
                  <c:v>53999.999999999913</c:v>
                </c:pt>
                <c:pt idx="388">
                  <c:v>53999.999999999913</c:v>
                </c:pt>
                <c:pt idx="389">
                  <c:v>53249.999999999884</c:v>
                </c:pt>
                <c:pt idx="390">
                  <c:v>53249.999999999884</c:v>
                </c:pt>
                <c:pt idx="391">
                  <c:v>53999.999999999913</c:v>
                </c:pt>
                <c:pt idx="392">
                  <c:v>53999.999999999913</c:v>
                </c:pt>
                <c:pt idx="393">
                  <c:v>53999.999999999913</c:v>
                </c:pt>
                <c:pt idx="394">
                  <c:v>53500.000000000371</c:v>
                </c:pt>
                <c:pt idx="395">
                  <c:v>53000.000000000116</c:v>
                </c:pt>
                <c:pt idx="396">
                  <c:v>52999.999999999403</c:v>
                </c:pt>
                <c:pt idx="397">
                  <c:v>53249.999999999884</c:v>
                </c:pt>
                <c:pt idx="398">
                  <c:v>53749.999999999432</c:v>
                </c:pt>
                <c:pt idx="399">
                  <c:v>53750.000000000146</c:v>
                </c:pt>
                <c:pt idx="400">
                  <c:v>53749.999999999432</c:v>
                </c:pt>
                <c:pt idx="401">
                  <c:v>53499.999999999658</c:v>
                </c:pt>
                <c:pt idx="402">
                  <c:v>53000.000000000116</c:v>
                </c:pt>
                <c:pt idx="403">
                  <c:v>53000.000000000116</c:v>
                </c:pt>
                <c:pt idx="404">
                  <c:v>53000.000000000116</c:v>
                </c:pt>
                <c:pt idx="405">
                  <c:v>52749.999999999629</c:v>
                </c:pt>
                <c:pt idx="406">
                  <c:v>50999.999999999796</c:v>
                </c:pt>
                <c:pt idx="407">
                  <c:v>51749.999999999825</c:v>
                </c:pt>
                <c:pt idx="408">
                  <c:v>50999.999999999796</c:v>
                </c:pt>
                <c:pt idx="409">
                  <c:v>51250.000000000284</c:v>
                </c:pt>
                <c:pt idx="410">
                  <c:v>51749.999999999825</c:v>
                </c:pt>
                <c:pt idx="411">
                  <c:v>52000.000000000313</c:v>
                </c:pt>
                <c:pt idx="412">
                  <c:v>51500.000000000058</c:v>
                </c:pt>
                <c:pt idx="413">
                  <c:v>50750.000000000029</c:v>
                </c:pt>
                <c:pt idx="414">
                  <c:v>50750.000000000029</c:v>
                </c:pt>
                <c:pt idx="415">
                  <c:v>47999.999999999687</c:v>
                </c:pt>
                <c:pt idx="416">
                  <c:v>46999.999999999884</c:v>
                </c:pt>
                <c:pt idx="417">
                  <c:v>46999.999999999884</c:v>
                </c:pt>
                <c:pt idx="418">
                  <c:v>47999.999999999687</c:v>
                </c:pt>
                <c:pt idx="419">
                  <c:v>48499.999999999942</c:v>
                </c:pt>
                <c:pt idx="420">
                  <c:v>48499.999999999942</c:v>
                </c:pt>
                <c:pt idx="421">
                  <c:v>47999.999999999687</c:v>
                </c:pt>
                <c:pt idx="422">
                  <c:v>48249.999999999462</c:v>
                </c:pt>
                <c:pt idx="423">
                  <c:v>48250.000000000175</c:v>
                </c:pt>
                <c:pt idx="424">
                  <c:v>48249.999999999462</c:v>
                </c:pt>
                <c:pt idx="425">
                  <c:v>48000.000000000393</c:v>
                </c:pt>
                <c:pt idx="426">
                  <c:v>48499.999999999942</c:v>
                </c:pt>
                <c:pt idx="427">
                  <c:v>48750.000000000422</c:v>
                </c:pt>
                <c:pt idx="428">
                  <c:v>48749.999999999716</c:v>
                </c:pt>
                <c:pt idx="429">
                  <c:v>50000</c:v>
                </c:pt>
                <c:pt idx="430">
                  <c:v>50750.000000000029</c:v>
                </c:pt>
                <c:pt idx="431">
                  <c:v>50250.00000000048</c:v>
                </c:pt>
                <c:pt idx="432">
                  <c:v>50249.999999999774</c:v>
                </c:pt>
                <c:pt idx="433">
                  <c:v>50499.999999999549</c:v>
                </c:pt>
                <c:pt idx="434">
                  <c:v>50249.999999999774</c:v>
                </c:pt>
                <c:pt idx="435">
                  <c:v>50000</c:v>
                </c:pt>
                <c:pt idx="436">
                  <c:v>49500.000000000451</c:v>
                </c:pt>
                <c:pt idx="437">
                  <c:v>49499.999999999745</c:v>
                </c:pt>
                <c:pt idx="438">
                  <c:v>49750.000000000226</c:v>
                </c:pt>
                <c:pt idx="439">
                  <c:v>50000</c:v>
                </c:pt>
                <c:pt idx="440">
                  <c:v>49749.99999999952</c:v>
                </c:pt>
                <c:pt idx="441">
                  <c:v>49000.000000000204</c:v>
                </c:pt>
                <c:pt idx="442">
                  <c:v>48250.000000000175</c:v>
                </c:pt>
                <c:pt idx="443">
                  <c:v>48749.999999999716</c:v>
                </c:pt>
                <c:pt idx="444">
                  <c:v>49000.000000000204</c:v>
                </c:pt>
                <c:pt idx="445">
                  <c:v>48999.999999999491</c:v>
                </c:pt>
                <c:pt idx="446">
                  <c:v>49000.000000000204</c:v>
                </c:pt>
                <c:pt idx="447">
                  <c:v>49249.999999999971</c:v>
                </c:pt>
                <c:pt idx="448">
                  <c:v>48999.999999999491</c:v>
                </c:pt>
                <c:pt idx="449">
                  <c:v>49249.999999999971</c:v>
                </c:pt>
                <c:pt idx="450">
                  <c:v>50000</c:v>
                </c:pt>
                <c:pt idx="451">
                  <c:v>51250.000000000284</c:v>
                </c:pt>
                <c:pt idx="452">
                  <c:v>50500.000000000255</c:v>
                </c:pt>
                <c:pt idx="453">
                  <c:v>49750.000000000226</c:v>
                </c:pt>
                <c:pt idx="454">
                  <c:v>50000</c:v>
                </c:pt>
                <c:pt idx="455">
                  <c:v>49749.99999999952</c:v>
                </c:pt>
                <c:pt idx="456">
                  <c:v>49750.000000000226</c:v>
                </c:pt>
                <c:pt idx="457">
                  <c:v>49750.000000000226</c:v>
                </c:pt>
                <c:pt idx="458">
                  <c:v>48749.999999999716</c:v>
                </c:pt>
                <c:pt idx="459">
                  <c:v>48749.999999999716</c:v>
                </c:pt>
                <c:pt idx="460">
                  <c:v>49249.999999999971</c:v>
                </c:pt>
                <c:pt idx="461">
                  <c:v>49249.999999999971</c:v>
                </c:pt>
                <c:pt idx="462">
                  <c:v>49499.999999999745</c:v>
                </c:pt>
                <c:pt idx="463">
                  <c:v>49500.000000000451</c:v>
                </c:pt>
                <c:pt idx="464">
                  <c:v>49499.999999999745</c:v>
                </c:pt>
                <c:pt idx="465">
                  <c:v>49500.000000000451</c:v>
                </c:pt>
                <c:pt idx="466">
                  <c:v>49499.999999999745</c:v>
                </c:pt>
                <c:pt idx="467">
                  <c:v>49499.999999999745</c:v>
                </c:pt>
                <c:pt idx="468">
                  <c:v>49499.999999999745</c:v>
                </c:pt>
                <c:pt idx="469">
                  <c:v>49750.000000000226</c:v>
                </c:pt>
                <c:pt idx="470">
                  <c:v>49249.999999999971</c:v>
                </c:pt>
                <c:pt idx="471">
                  <c:v>50249.999999999774</c:v>
                </c:pt>
                <c:pt idx="472">
                  <c:v>49750.000000000226</c:v>
                </c:pt>
                <c:pt idx="473">
                  <c:v>49750.000000000226</c:v>
                </c:pt>
                <c:pt idx="474">
                  <c:v>50500.000000000255</c:v>
                </c:pt>
                <c:pt idx="475">
                  <c:v>50249.999999999774</c:v>
                </c:pt>
                <c:pt idx="476">
                  <c:v>50000</c:v>
                </c:pt>
                <c:pt idx="477">
                  <c:v>50500.000000000255</c:v>
                </c:pt>
                <c:pt idx="478">
                  <c:v>49500.000000000451</c:v>
                </c:pt>
                <c:pt idx="479">
                  <c:v>50000</c:v>
                </c:pt>
                <c:pt idx="480">
                  <c:v>50249.999999999774</c:v>
                </c:pt>
                <c:pt idx="481">
                  <c:v>50250.00000000048</c:v>
                </c:pt>
                <c:pt idx="482">
                  <c:v>50500.000000000255</c:v>
                </c:pt>
                <c:pt idx="483">
                  <c:v>50999.999999999796</c:v>
                </c:pt>
                <c:pt idx="484">
                  <c:v>50499.999999999549</c:v>
                </c:pt>
                <c:pt idx="485">
                  <c:v>49750.000000000226</c:v>
                </c:pt>
                <c:pt idx="486">
                  <c:v>49750.000000000226</c:v>
                </c:pt>
                <c:pt idx="487">
                  <c:v>49249.999999999971</c:v>
                </c:pt>
                <c:pt idx="488">
                  <c:v>49000.000000000204</c:v>
                </c:pt>
                <c:pt idx="489">
                  <c:v>49000.000000000204</c:v>
                </c:pt>
                <c:pt idx="490">
                  <c:v>49000.000000000204</c:v>
                </c:pt>
                <c:pt idx="491">
                  <c:v>49499.999999999745</c:v>
                </c:pt>
                <c:pt idx="492">
                  <c:v>50499.999999999549</c:v>
                </c:pt>
                <c:pt idx="493">
                  <c:v>50249.999999999774</c:v>
                </c:pt>
                <c:pt idx="494">
                  <c:v>49499.999999999745</c:v>
                </c:pt>
                <c:pt idx="495">
                  <c:v>49499.999999999745</c:v>
                </c:pt>
                <c:pt idx="496">
                  <c:v>49500.000000000451</c:v>
                </c:pt>
                <c:pt idx="497">
                  <c:v>49249.999999999971</c:v>
                </c:pt>
                <c:pt idx="498">
                  <c:v>48749.999999999716</c:v>
                </c:pt>
                <c:pt idx="499">
                  <c:v>48250.000000000175</c:v>
                </c:pt>
                <c:pt idx="500">
                  <c:v>48749.999999999716</c:v>
                </c:pt>
                <c:pt idx="501">
                  <c:v>49000.000000000204</c:v>
                </c:pt>
                <c:pt idx="502">
                  <c:v>49000.000000000204</c:v>
                </c:pt>
                <c:pt idx="503">
                  <c:v>49500.000000000451</c:v>
                </c:pt>
                <c:pt idx="504">
                  <c:v>50500.000000000255</c:v>
                </c:pt>
                <c:pt idx="505">
                  <c:v>50750.000000000029</c:v>
                </c:pt>
                <c:pt idx="506">
                  <c:v>50499.999999999549</c:v>
                </c:pt>
                <c:pt idx="507">
                  <c:v>50250.00000000048</c:v>
                </c:pt>
                <c:pt idx="508">
                  <c:v>50249.999999999774</c:v>
                </c:pt>
                <c:pt idx="509">
                  <c:v>50500.000000000255</c:v>
                </c:pt>
                <c:pt idx="510">
                  <c:v>50750.000000000029</c:v>
                </c:pt>
                <c:pt idx="511">
                  <c:v>51749.999999999825</c:v>
                </c:pt>
                <c:pt idx="512">
                  <c:v>52250.000000000087</c:v>
                </c:pt>
                <c:pt idx="513">
                  <c:v>51749.999999999825</c:v>
                </c:pt>
                <c:pt idx="514">
                  <c:v>51749.999999999825</c:v>
                </c:pt>
                <c:pt idx="515">
                  <c:v>51500.000000000058</c:v>
                </c:pt>
                <c:pt idx="516">
                  <c:v>51500.000000000058</c:v>
                </c:pt>
                <c:pt idx="517">
                  <c:v>51500.000000000058</c:v>
                </c:pt>
                <c:pt idx="518">
                  <c:v>51000.000000000509</c:v>
                </c:pt>
                <c:pt idx="519">
                  <c:v>50250.00000000048</c:v>
                </c:pt>
                <c:pt idx="520">
                  <c:v>50999.999999999796</c:v>
                </c:pt>
                <c:pt idx="521">
                  <c:v>50999.999999999796</c:v>
                </c:pt>
                <c:pt idx="522">
                  <c:v>50999.999999999796</c:v>
                </c:pt>
                <c:pt idx="523">
                  <c:v>50249.999999999774</c:v>
                </c:pt>
                <c:pt idx="524">
                  <c:v>51000.000000000509</c:v>
                </c:pt>
                <c:pt idx="525">
                  <c:v>51500.000000000058</c:v>
                </c:pt>
                <c:pt idx="526">
                  <c:v>51750.000000000538</c:v>
                </c:pt>
                <c:pt idx="527">
                  <c:v>50750.000000000029</c:v>
                </c:pt>
                <c:pt idx="528">
                  <c:v>50750.000000000029</c:v>
                </c:pt>
                <c:pt idx="529">
                  <c:v>50750.000000000029</c:v>
                </c:pt>
                <c:pt idx="530">
                  <c:v>50999.999999999796</c:v>
                </c:pt>
                <c:pt idx="531">
                  <c:v>51250.000000000284</c:v>
                </c:pt>
                <c:pt idx="532">
                  <c:v>51500.000000000058</c:v>
                </c:pt>
                <c:pt idx="533">
                  <c:v>51749.999999999825</c:v>
                </c:pt>
                <c:pt idx="534">
                  <c:v>51749.999999999825</c:v>
                </c:pt>
                <c:pt idx="535">
                  <c:v>51500.000000000058</c:v>
                </c:pt>
                <c:pt idx="536">
                  <c:v>51250.000000000284</c:v>
                </c:pt>
                <c:pt idx="537">
                  <c:v>51000.000000000509</c:v>
                </c:pt>
                <c:pt idx="538">
                  <c:v>50999.999999999796</c:v>
                </c:pt>
                <c:pt idx="539">
                  <c:v>51500.000000000058</c:v>
                </c:pt>
                <c:pt idx="540">
                  <c:v>51500.000000000058</c:v>
                </c:pt>
                <c:pt idx="541">
                  <c:v>51500.000000000058</c:v>
                </c:pt>
                <c:pt idx="542">
                  <c:v>50750.000000000029</c:v>
                </c:pt>
                <c:pt idx="543">
                  <c:v>50499.999999999549</c:v>
                </c:pt>
                <c:pt idx="544">
                  <c:v>50000</c:v>
                </c:pt>
                <c:pt idx="545">
                  <c:v>49750.000000000226</c:v>
                </c:pt>
                <c:pt idx="546">
                  <c:v>49749.99999999952</c:v>
                </c:pt>
                <c:pt idx="547">
                  <c:v>49500.000000000451</c:v>
                </c:pt>
                <c:pt idx="548">
                  <c:v>49500.000000000451</c:v>
                </c:pt>
                <c:pt idx="549">
                  <c:v>49500.000000000451</c:v>
                </c:pt>
                <c:pt idx="550">
                  <c:v>49249.999999999971</c:v>
                </c:pt>
                <c:pt idx="551">
                  <c:v>49750.000000000226</c:v>
                </c:pt>
                <c:pt idx="552">
                  <c:v>51749.999999999825</c:v>
                </c:pt>
                <c:pt idx="553">
                  <c:v>50999.999999999796</c:v>
                </c:pt>
                <c:pt idx="554">
                  <c:v>51000.000000000509</c:v>
                </c:pt>
                <c:pt idx="555">
                  <c:v>50999.999999999796</c:v>
                </c:pt>
                <c:pt idx="556">
                  <c:v>50249.999999999774</c:v>
                </c:pt>
                <c:pt idx="557">
                  <c:v>43750</c:v>
                </c:pt>
                <c:pt idx="558">
                  <c:v>43499.99999999952</c:v>
                </c:pt>
                <c:pt idx="559">
                  <c:v>46499.999999999629</c:v>
                </c:pt>
                <c:pt idx="560">
                  <c:v>50249.999999999774</c:v>
                </c:pt>
                <c:pt idx="561">
                  <c:v>57000.000000000029</c:v>
                </c:pt>
                <c:pt idx="562">
                  <c:v>56250</c:v>
                </c:pt>
                <c:pt idx="563">
                  <c:v>52000.000000000313</c:v>
                </c:pt>
                <c:pt idx="564">
                  <c:v>58749.999999999854</c:v>
                </c:pt>
                <c:pt idx="565">
                  <c:v>60999.999999999942</c:v>
                </c:pt>
                <c:pt idx="566">
                  <c:v>59750.000000000371</c:v>
                </c:pt>
                <c:pt idx="567">
                  <c:v>59749.999999999658</c:v>
                </c:pt>
                <c:pt idx="568">
                  <c:v>58500.000000000087</c:v>
                </c:pt>
                <c:pt idx="569">
                  <c:v>57500.000000000284</c:v>
                </c:pt>
                <c:pt idx="570">
                  <c:v>56499.999999999774</c:v>
                </c:pt>
                <c:pt idx="571">
                  <c:v>57249.999999999796</c:v>
                </c:pt>
                <c:pt idx="572">
                  <c:v>57000.000000000029</c:v>
                </c:pt>
                <c:pt idx="573">
                  <c:v>57249.999999999796</c:v>
                </c:pt>
                <c:pt idx="574">
                  <c:v>58999.999999999629</c:v>
                </c:pt>
                <c:pt idx="575">
                  <c:v>59250.000000000116</c:v>
                </c:pt>
                <c:pt idx="576">
                  <c:v>59250.000000000116</c:v>
                </c:pt>
                <c:pt idx="577">
                  <c:v>58000.000000000538</c:v>
                </c:pt>
                <c:pt idx="578">
                  <c:v>57750.000000000058</c:v>
                </c:pt>
                <c:pt idx="579">
                  <c:v>57500.000000000284</c:v>
                </c:pt>
                <c:pt idx="580">
                  <c:v>58500.000000000087</c:v>
                </c:pt>
                <c:pt idx="581">
                  <c:v>61749.999999999971</c:v>
                </c:pt>
                <c:pt idx="582">
                  <c:v>62749.999999999774</c:v>
                </c:pt>
                <c:pt idx="583">
                  <c:v>64000.000000000058</c:v>
                </c:pt>
                <c:pt idx="584">
                  <c:v>62250.000000000226</c:v>
                </c:pt>
                <c:pt idx="585">
                  <c:v>61249.999999999716</c:v>
                </c:pt>
                <c:pt idx="586">
                  <c:v>62500</c:v>
                </c:pt>
                <c:pt idx="587">
                  <c:v>61250.000000000429</c:v>
                </c:pt>
                <c:pt idx="588">
                  <c:v>59749.999999999658</c:v>
                </c:pt>
                <c:pt idx="589">
                  <c:v>60249.999999999913</c:v>
                </c:pt>
                <c:pt idx="590">
                  <c:v>60000.000000000146</c:v>
                </c:pt>
                <c:pt idx="591">
                  <c:v>60000.000000000146</c:v>
                </c:pt>
                <c:pt idx="592">
                  <c:v>60750.000000000167</c:v>
                </c:pt>
                <c:pt idx="593">
                  <c:v>60750.000000000167</c:v>
                </c:pt>
                <c:pt idx="594">
                  <c:v>61499.999999999491</c:v>
                </c:pt>
                <c:pt idx="595">
                  <c:v>61249.999999999716</c:v>
                </c:pt>
                <c:pt idx="596">
                  <c:v>60500.0000000004</c:v>
                </c:pt>
                <c:pt idx="597">
                  <c:v>60750.000000000167</c:v>
                </c:pt>
                <c:pt idx="598">
                  <c:v>60750.000000000167</c:v>
                </c:pt>
                <c:pt idx="599">
                  <c:v>63499.999999999804</c:v>
                </c:pt>
                <c:pt idx="600">
                  <c:v>63749.999999999571</c:v>
                </c:pt>
                <c:pt idx="601">
                  <c:v>65500.000000000116</c:v>
                </c:pt>
                <c:pt idx="602">
                  <c:v>66250.000000000146</c:v>
                </c:pt>
                <c:pt idx="603">
                  <c:v>65500.000000000116</c:v>
                </c:pt>
                <c:pt idx="604">
                  <c:v>64750.000000000087</c:v>
                </c:pt>
                <c:pt idx="605">
                  <c:v>64249.999999999833</c:v>
                </c:pt>
                <c:pt idx="606">
                  <c:v>64999.999999999854</c:v>
                </c:pt>
                <c:pt idx="607">
                  <c:v>65999.999999999651</c:v>
                </c:pt>
                <c:pt idx="608">
                  <c:v>65999.999999999651</c:v>
                </c:pt>
                <c:pt idx="609">
                  <c:v>65250.000000000342</c:v>
                </c:pt>
                <c:pt idx="610">
                  <c:v>64249.999999999833</c:v>
                </c:pt>
                <c:pt idx="611">
                  <c:v>63500.000000000509</c:v>
                </c:pt>
                <c:pt idx="612">
                  <c:v>63750.000000000284</c:v>
                </c:pt>
                <c:pt idx="613">
                  <c:v>63750.000000000284</c:v>
                </c:pt>
                <c:pt idx="614">
                  <c:v>64750.000000000087</c:v>
                </c:pt>
                <c:pt idx="615">
                  <c:v>64500.000000000313</c:v>
                </c:pt>
                <c:pt idx="616">
                  <c:v>65250.000000000342</c:v>
                </c:pt>
                <c:pt idx="617">
                  <c:v>65749.999999999884</c:v>
                </c:pt>
                <c:pt idx="618">
                  <c:v>68250.000000000451</c:v>
                </c:pt>
                <c:pt idx="619">
                  <c:v>70499.999999999825</c:v>
                </c:pt>
                <c:pt idx="620">
                  <c:v>70499.999999999825</c:v>
                </c:pt>
                <c:pt idx="621">
                  <c:v>71000.000000000087</c:v>
                </c:pt>
                <c:pt idx="622">
                  <c:v>70250.000000000058</c:v>
                </c:pt>
                <c:pt idx="623">
                  <c:v>70000.000000000291</c:v>
                </c:pt>
                <c:pt idx="624">
                  <c:v>65249.999999999629</c:v>
                </c:pt>
                <c:pt idx="625">
                  <c:v>67249.999999999942</c:v>
                </c:pt>
                <c:pt idx="626">
                  <c:v>67500.000000000437</c:v>
                </c:pt>
                <c:pt idx="627">
                  <c:v>69500.000000000029</c:v>
                </c:pt>
                <c:pt idx="628">
                  <c:v>68249.999999999738</c:v>
                </c:pt>
                <c:pt idx="629">
                  <c:v>65749.999999999884</c:v>
                </c:pt>
                <c:pt idx="630">
                  <c:v>66500.000000000626</c:v>
                </c:pt>
                <c:pt idx="631">
                  <c:v>66749.99999999968</c:v>
                </c:pt>
                <c:pt idx="632">
                  <c:v>67750.000000000204</c:v>
                </c:pt>
                <c:pt idx="633">
                  <c:v>66749.99999999968</c:v>
                </c:pt>
                <c:pt idx="634">
                  <c:v>67000.000000000175</c:v>
                </c:pt>
                <c:pt idx="635">
                  <c:v>65749.999999999884</c:v>
                </c:pt>
                <c:pt idx="636">
                  <c:v>65500.000000000116</c:v>
                </c:pt>
                <c:pt idx="637">
                  <c:v>66249.999999999432</c:v>
                </c:pt>
                <c:pt idx="638">
                  <c:v>67000.000000000175</c:v>
                </c:pt>
                <c:pt idx="639">
                  <c:v>67500.000000000437</c:v>
                </c:pt>
                <c:pt idx="640">
                  <c:v>67750.000000000204</c:v>
                </c:pt>
                <c:pt idx="641">
                  <c:v>66750.000000000407</c:v>
                </c:pt>
                <c:pt idx="642">
                  <c:v>66499.999999999913</c:v>
                </c:pt>
                <c:pt idx="643">
                  <c:v>65999.999999999651</c:v>
                </c:pt>
                <c:pt idx="644">
                  <c:v>66499.999999999913</c:v>
                </c:pt>
                <c:pt idx="645">
                  <c:v>66000.000000000378</c:v>
                </c:pt>
                <c:pt idx="646">
                  <c:v>64999.999999999854</c:v>
                </c:pt>
                <c:pt idx="647">
                  <c:v>65500.000000000116</c:v>
                </c:pt>
                <c:pt idx="648">
                  <c:v>64500.000000000313</c:v>
                </c:pt>
                <c:pt idx="649">
                  <c:v>64750.000000000087</c:v>
                </c:pt>
                <c:pt idx="650">
                  <c:v>64000.000000000058</c:v>
                </c:pt>
                <c:pt idx="651">
                  <c:v>64249.999999999833</c:v>
                </c:pt>
                <c:pt idx="652">
                  <c:v>64000.000000000058</c:v>
                </c:pt>
                <c:pt idx="653">
                  <c:v>62249.99999999952</c:v>
                </c:pt>
                <c:pt idx="654">
                  <c:v>62749.999999999774</c:v>
                </c:pt>
                <c:pt idx="655">
                  <c:v>62999.999999999549</c:v>
                </c:pt>
                <c:pt idx="656">
                  <c:v>62500</c:v>
                </c:pt>
                <c:pt idx="657">
                  <c:v>63750.000000000284</c:v>
                </c:pt>
                <c:pt idx="658">
                  <c:v>63250.000000000029</c:v>
                </c:pt>
                <c:pt idx="659">
                  <c:v>63000.000000000255</c:v>
                </c:pt>
                <c:pt idx="660">
                  <c:v>64000.000000000058</c:v>
                </c:pt>
                <c:pt idx="661">
                  <c:v>61749.999999999971</c:v>
                </c:pt>
                <c:pt idx="662">
                  <c:v>62000.000000000451</c:v>
                </c:pt>
                <c:pt idx="663">
                  <c:v>62750.00000000048</c:v>
                </c:pt>
                <c:pt idx="664">
                  <c:v>63500.000000000509</c:v>
                </c:pt>
                <c:pt idx="665">
                  <c:v>63750.000000000284</c:v>
                </c:pt>
                <c:pt idx="666">
                  <c:v>64499.9999999996</c:v>
                </c:pt>
                <c:pt idx="667">
                  <c:v>65500.000000000116</c:v>
                </c:pt>
                <c:pt idx="668">
                  <c:v>67249.999999999942</c:v>
                </c:pt>
                <c:pt idx="669">
                  <c:v>68999.999999999767</c:v>
                </c:pt>
                <c:pt idx="670">
                  <c:v>68499.99999999952</c:v>
                </c:pt>
                <c:pt idx="671">
                  <c:v>67750.000000000204</c:v>
                </c:pt>
                <c:pt idx="672">
                  <c:v>68750</c:v>
                </c:pt>
                <c:pt idx="673">
                  <c:v>67000.000000000175</c:v>
                </c:pt>
                <c:pt idx="674">
                  <c:v>66499.999999999913</c:v>
                </c:pt>
                <c:pt idx="675">
                  <c:v>65999.999999999651</c:v>
                </c:pt>
                <c:pt idx="676">
                  <c:v>67249.999999999942</c:v>
                </c:pt>
                <c:pt idx="677">
                  <c:v>67000.000000000175</c:v>
                </c:pt>
                <c:pt idx="678">
                  <c:v>70250.000000000058</c:v>
                </c:pt>
                <c:pt idx="679">
                  <c:v>71749.999999999403</c:v>
                </c:pt>
                <c:pt idx="680">
                  <c:v>71000.000000000087</c:v>
                </c:pt>
                <c:pt idx="681">
                  <c:v>69500.000000000029</c:v>
                </c:pt>
                <c:pt idx="682">
                  <c:v>68250.000000000451</c:v>
                </c:pt>
                <c:pt idx="683">
                  <c:v>67000.000000000175</c:v>
                </c:pt>
                <c:pt idx="684">
                  <c:v>70250.000000000058</c:v>
                </c:pt>
                <c:pt idx="685">
                  <c:v>69500.000000000029</c:v>
                </c:pt>
                <c:pt idx="686">
                  <c:v>69999.999999999563</c:v>
                </c:pt>
                <c:pt idx="687">
                  <c:v>70250.000000000058</c:v>
                </c:pt>
                <c:pt idx="688">
                  <c:v>70750.00000000032</c:v>
                </c:pt>
                <c:pt idx="689">
                  <c:v>70250.000000000058</c:v>
                </c:pt>
                <c:pt idx="690">
                  <c:v>70499.999999999825</c:v>
                </c:pt>
                <c:pt idx="691">
                  <c:v>71500.000000000349</c:v>
                </c:pt>
                <c:pt idx="692">
                  <c:v>71750.000000000116</c:v>
                </c:pt>
                <c:pt idx="693">
                  <c:v>72999.99999999968</c:v>
                </c:pt>
                <c:pt idx="694">
                  <c:v>71750.000000000116</c:v>
                </c:pt>
                <c:pt idx="695">
                  <c:v>71750.000000000116</c:v>
                </c:pt>
                <c:pt idx="696">
                  <c:v>71249.999999999854</c:v>
                </c:pt>
                <c:pt idx="697">
                  <c:v>70749.999999999593</c:v>
                </c:pt>
                <c:pt idx="698">
                  <c:v>70750.00000000032</c:v>
                </c:pt>
                <c:pt idx="699">
                  <c:v>70749.999999999593</c:v>
                </c:pt>
                <c:pt idx="700">
                  <c:v>69999.999999999563</c:v>
                </c:pt>
                <c:pt idx="701">
                  <c:v>70750.00000000032</c:v>
                </c:pt>
                <c:pt idx="702">
                  <c:v>70000.000000000291</c:v>
                </c:pt>
                <c:pt idx="703">
                  <c:v>70499.999999999825</c:v>
                </c:pt>
                <c:pt idx="704">
                  <c:v>72250.000000000378</c:v>
                </c:pt>
                <c:pt idx="705">
                  <c:v>71999.999999999884</c:v>
                </c:pt>
                <c:pt idx="706">
                  <c:v>72999.99999999968</c:v>
                </c:pt>
                <c:pt idx="707">
                  <c:v>72750.000000000626</c:v>
                </c:pt>
                <c:pt idx="708">
                  <c:v>72749.999999999913</c:v>
                </c:pt>
                <c:pt idx="709">
                  <c:v>72500.000000000146</c:v>
                </c:pt>
                <c:pt idx="710">
                  <c:v>71750.000000000116</c:v>
                </c:pt>
                <c:pt idx="711">
                  <c:v>71750.000000000116</c:v>
                </c:pt>
                <c:pt idx="712">
                  <c:v>72250.000000000378</c:v>
                </c:pt>
                <c:pt idx="713">
                  <c:v>72749.999999999913</c:v>
                </c:pt>
                <c:pt idx="714">
                  <c:v>72999.99999999968</c:v>
                </c:pt>
                <c:pt idx="715">
                  <c:v>75499.999999999549</c:v>
                </c:pt>
                <c:pt idx="716">
                  <c:v>76249.999999999563</c:v>
                </c:pt>
                <c:pt idx="717">
                  <c:v>77249.999999999374</c:v>
                </c:pt>
                <c:pt idx="718">
                  <c:v>77000.00000000032</c:v>
                </c:pt>
                <c:pt idx="719">
                  <c:v>75499.999999999549</c:v>
                </c:pt>
                <c:pt idx="720">
                  <c:v>74749.99999999952</c:v>
                </c:pt>
                <c:pt idx="721">
                  <c:v>75500.000000000262</c:v>
                </c:pt>
                <c:pt idx="722">
                  <c:v>78000.000000000116</c:v>
                </c:pt>
                <c:pt idx="723">
                  <c:v>79249.99999999968</c:v>
                </c:pt>
                <c:pt idx="724">
                  <c:v>78500.000000000378</c:v>
                </c:pt>
                <c:pt idx="725">
                  <c:v>79250.000000000407</c:v>
                </c:pt>
                <c:pt idx="726">
                  <c:v>74499.999999999738</c:v>
                </c:pt>
                <c:pt idx="727">
                  <c:v>73749.999999999709</c:v>
                </c:pt>
                <c:pt idx="728">
                  <c:v>74749.99999999952</c:v>
                </c:pt>
                <c:pt idx="729">
                  <c:v>80999.99999999952</c:v>
                </c:pt>
                <c:pt idx="730">
                  <c:v>81499.999999999767</c:v>
                </c:pt>
                <c:pt idx="731">
                  <c:v>80000.000000000437</c:v>
                </c:pt>
                <c:pt idx="732">
                  <c:v>76500.000000000058</c:v>
                </c:pt>
                <c:pt idx="733">
                  <c:v>76750.000000000538</c:v>
                </c:pt>
                <c:pt idx="734">
                  <c:v>77749.999999999622</c:v>
                </c:pt>
                <c:pt idx="735">
                  <c:v>76500.000000000058</c:v>
                </c:pt>
                <c:pt idx="736">
                  <c:v>76250.000000000291</c:v>
                </c:pt>
                <c:pt idx="737">
                  <c:v>75000</c:v>
                </c:pt>
                <c:pt idx="738">
                  <c:v>73999.999999999491</c:v>
                </c:pt>
                <c:pt idx="739">
                  <c:v>75000</c:v>
                </c:pt>
                <c:pt idx="740">
                  <c:v>76250.000000000291</c:v>
                </c:pt>
                <c:pt idx="741">
                  <c:v>75999.999999999796</c:v>
                </c:pt>
                <c:pt idx="742">
                  <c:v>73749.999999999709</c:v>
                </c:pt>
                <c:pt idx="743">
                  <c:v>75000</c:v>
                </c:pt>
                <c:pt idx="744">
                  <c:v>78249.999999999884</c:v>
                </c:pt>
                <c:pt idx="745">
                  <c:v>78999.999999999913</c:v>
                </c:pt>
                <c:pt idx="746">
                  <c:v>78249.999999999884</c:v>
                </c:pt>
                <c:pt idx="747">
                  <c:v>80499.999999999971</c:v>
                </c:pt>
                <c:pt idx="748">
                  <c:v>79500.000000000175</c:v>
                </c:pt>
                <c:pt idx="749">
                  <c:v>78499.999999999651</c:v>
                </c:pt>
                <c:pt idx="750">
                  <c:v>80250.000000000204</c:v>
                </c:pt>
                <c:pt idx="751">
                  <c:v>78999.999999999913</c:v>
                </c:pt>
                <c:pt idx="752">
                  <c:v>78499.999999999651</c:v>
                </c:pt>
                <c:pt idx="753">
                  <c:v>80250.000000000204</c:v>
                </c:pt>
                <c:pt idx="754">
                  <c:v>82000.000000000029</c:v>
                </c:pt>
                <c:pt idx="755">
                  <c:v>81750.000000000262</c:v>
                </c:pt>
                <c:pt idx="756">
                  <c:v>81500.00000000048</c:v>
                </c:pt>
                <c:pt idx="757">
                  <c:v>82999.999999999825</c:v>
                </c:pt>
                <c:pt idx="758">
                  <c:v>82999.999999999825</c:v>
                </c:pt>
                <c:pt idx="759">
                  <c:v>82499.999999999563</c:v>
                </c:pt>
                <c:pt idx="760">
                  <c:v>83499.999999999374</c:v>
                </c:pt>
                <c:pt idx="761">
                  <c:v>83250.00000000032</c:v>
                </c:pt>
                <c:pt idx="762">
                  <c:v>83250.00000000032</c:v>
                </c:pt>
                <c:pt idx="763">
                  <c:v>82999.999999999825</c:v>
                </c:pt>
                <c:pt idx="764">
                  <c:v>83500.000000000087</c:v>
                </c:pt>
                <c:pt idx="765">
                  <c:v>83250.00000000032</c:v>
                </c:pt>
                <c:pt idx="766">
                  <c:v>82999.999999999825</c:v>
                </c:pt>
                <c:pt idx="767">
                  <c:v>85000.000000000146</c:v>
                </c:pt>
                <c:pt idx="768">
                  <c:v>87000.000000000451</c:v>
                </c:pt>
                <c:pt idx="769">
                  <c:v>89499.999999999593</c:v>
                </c:pt>
                <c:pt idx="770">
                  <c:v>90249.999999999622</c:v>
                </c:pt>
                <c:pt idx="771">
                  <c:v>91749.999999999694</c:v>
                </c:pt>
                <c:pt idx="772">
                  <c:v>90749.999999999884</c:v>
                </c:pt>
                <c:pt idx="773">
                  <c:v>89000.000000000058</c:v>
                </c:pt>
                <c:pt idx="774">
                  <c:v>91999.999999999462</c:v>
                </c:pt>
                <c:pt idx="775">
                  <c:v>90999.999999999665</c:v>
                </c:pt>
                <c:pt idx="776">
                  <c:v>90500.000000000116</c:v>
                </c:pt>
                <c:pt idx="777">
                  <c:v>89499.999999999593</c:v>
                </c:pt>
                <c:pt idx="778">
                  <c:v>91499.999999999913</c:v>
                </c:pt>
                <c:pt idx="779">
                  <c:v>91500.000000000626</c:v>
                </c:pt>
                <c:pt idx="780">
                  <c:v>90249.999999999622</c:v>
                </c:pt>
                <c:pt idx="781">
                  <c:v>90250.000000000349</c:v>
                </c:pt>
                <c:pt idx="782">
                  <c:v>89249.999999999825</c:v>
                </c:pt>
                <c:pt idx="783">
                  <c:v>90500.000000000116</c:v>
                </c:pt>
                <c:pt idx="784">
                  <c:v>94249.999999999549</c:v>
                </c:pt>
                <c:pt idx="785">
                  <c:v>94500.000000000029</c:v>
                </c:pt>
                <c:pt idx="786">
                  <c:v>96250.000000000568</c:v>
                </c:pt>
                <c:pt idx="787">
                  <c:v>97999.999999999694</c:v>
                </c:pt>
                <c:pt idx="788">
                  <c:v>98250.000000000175</c:v>
                </c:pt>
                <c:pt idx="789">
                  <c:v>101249.99999999958</c:v>
                </c:pt>
                <c:pt idx="790">
                  <c:v>100000</c:v>
                </c:pt>
                <c:pt idx="791">
                  <c:v>98750.000000000422</c:v>
                </c:pt>
                <c:pt idx="792">
                  <c:v>98749.999999999709</c:v>
                </c:pt>
                <c:pt idx="793">
                  <c:v>99249.999999999971</c:v>
                </c:pt>
                <c:pt idx="794">
                  <c:v>101500.00000000006</c:v>
                </c:pt>
                <c:pt idx="795">
                  <c:v>106000.00000000023</c:v>
                </c:pt>
                <c:pt idx="796">
                  <c:v>108249.99999999961</c:v>
                </c:pt>
                <c:pt idx="797">
                  <c:v>107500.00000000029</c:v>
                </c:pt>
                <c:pt idx="798">
                  <c:v>108249.99999999961</c:v>
                </c:pt>
                <c:pt idx="799">
                  <c:v>106499.99999999977</c:v>
                </c:pt>
                <c:pt idx="800">
                  <c:v>106250</c:v>
                </c:pt>
                <c:pt idx="801">
                  <c:v>104999.99999999971</c:v>
                </c:pt>
                <c:pt idx="802">
                  <c:v>101000.00000000051</c:v>
                </c:pt>
                <c:pt idx="803">
                  <c:v>95499.999999999825</c:v>
                </c:pt>
                <c:pt idx="804">
                  <c:v>100999.9999999998</c:v>
                </c:pt>
                <c:pt idx="805">
                  <c:v>102750.00000000033</c:v>
                </c:pt>
                <c:pt idx="806">
                  <c:v>102000.00000000031</c:v>
                </c:pt>
                <c:pt idx="807">
                  <c:v>103999.99999999991</c:v>
                </c:pt>
                <c:pt idx="808">
                  <c:v>103249.99999999988</c:v>
                </c:pt>
                <c:pt idx="809">
                  <c:v>100000</c:v>
                </c:pt>
                <c:pt idx="810">
                  <c:v>99750.000000000233</c:v>
                </c:pt>
                <c:pt idx="811">
                  <c:v>100750.00000000003</c:v>
                </c:pt>
                <c:pt idx="812">
                  <c:v>100750.00000000003</c:v>
                </c:pt>
                <c:pt idx="813">
                  <c:v>105000.00000000042</c:v>
                </c:pt>
                <c:pt idx="814">
                  <c:v>104750.00000000065</c:v>
                </c:pt>
                <c:pt idx="815">
                  <c:v>105999.99999999952</c:v>
                </c:pt>
                <c:pt idx="816">
                  <c:v>114999.99999999985</c:v>
                </c:pt>
                <c:pt idx="817">
                  <c:v>115750.0000000006</c:v>
                </c:pt>
                <c:pt idx="818">
                  <c:v>116000.00000000036</c:v>
                </c:pt>
                <c:pt idx="819">
                  <c:v>114250.00000000054</c:v>
                </c:pt>
                <c:pt idx="820">
                  <c:v>112500</c:v>
                </c:pt>
                <c:pt idx="821">
                  <c:v>110249.99999999991</c:v>
                </c:pt>
                <c:pt idx="822">
                  <c:v>112749.99999999977</c:v>
                </c:pt>
                <c:pt idx="823">
                  <c:v>113250.00000000003</c:v>
                </c:pt>
                <c:pt idx="824">
                  <c:v>113250.00000000003</c:v>
                </c:pt>
                <c:pt idx="825">
                  <c:v>111749.99999999997</c:v>
                </c:pt>
                <c:pt idx="826">
                  <c:v>111749.99999999997</c:v>
                </c:pt>
                <c:pt idx="827">
                  <c:v>109499.99999999988</c:v>
                </c:pt>
                <c:pt idx="828">
                  <c:v>109250.00000000012</c:v>
                </c:pt>
                <c:pt idx="829">
                  <c:v>108999.99999999964</c:v>
                </c:pt>
                <c:pt idx="830">
                  <c:v>109750.00000000036</c:v>
                </c:pt>
                <c:pt idx="831">
                  <c:v>108000.00000000054</c:v>
                </c:pt>
                <c:pt idx="832">
                  <c:v>107499.99999999958</c:v>
                </c:pt>
                <c:pt idx="833">
                  <c:v>105499.99999999997</c:v>
                </c:pt>
                <c:pt idx="834">
                  <c:v>105750.00000000045</c:v>
                </c:pt>
                <c:pt idx="835">
                  <c:v>104749.99999999994</c:v>
                </c:pt>
                <c:pt idx="836">
                  <c:v>102250.00000000009</c:v>
                </c:pt>
                <c:pt idx="837">
                  <c:v>102250.00000000009</c:v>
                </c:pt>
                <c:pt idx="838">
                  <c:v>103749.99999999943</c:v>
                </c:pt>
                <c:pt idx="839">
                  <c:v>103499.99999999967</c:v>
                </c:pt>
                <c:pt idx="840">
                  <c:v>102999.9999999994</c:v>
                </c:pt>
                <c:pt idx="841">
                  <c:v>102999.9999999994</c:v>
                </c:pt>
                <c:pt idx="842">
                  <c:v>102499.99999999985</c:v>
                </c:pt>
                <c:pt idx="843">
                  <c:v>102250.00000000009</c:v>
                </c:pt>
                <c:pt idx="844">
                  <c:v>103750.00000000015</c:v>
                </c:pt>
                <c:pt idx="845">
                  <c:v>105750.00000000045</c:v>
                </c:pt>
                <c:pt idx="846">
                  <c:v>106750.00000000026</c:v>
                </c:pt>
                <c:pt idx="847">
                  <c:v>106499.99999999977</c:v>
                </c:pt>
                <c:pt idx="848">
                  <c:v>107249.9999999998</c:v>
                </c:pt>
                <c:pt idx="849">
                  <c:v>107000.00000000003</c:v>
                </c:pt>
                <c:pt idx="850">
                  <c:v>106500.00000000048</c:v>
                </c:pt>
                <c:pt idx="851">
                  <c:v>104749.99999999994</c:v>
                </c:pt>
                <c:pt idx="852">
                  <c:v>108999.99999999964</c:v>
                </c:pt>
                <c:pt idx="853">
                  <c:v>110499.99999999969</c:v>
                </c:pt>
                <c:pt idx="854">
                  <c:v>110500.00000000039</c:v>
                </c:pt>
                <c:pt idx="855">
                  <c:v>110999.99999999994</c:v>
                </c:pt>
                <c:pt idx="856">
                  <c:v>110249.99999999991</c:v>
                </c:pt>
                <c:pt idx="857">
                  <c:v>107999.99999999983</c:v>
                </c:pt>
                <c:pt idx="858">
                  <c:v>108500.00000000009</c:v>
                </c:pt>
                <c:pt idx="859">
                  <c:v>109000.00000000033</c:v>
                </c:pt>
                <c:pt idx="860">
                  <c:v>108749.99999999985</c:v>
                </c:pt>
                <c:pt idx="861">
                  <c:v>108250.00000000031</c:v>
                </c:pt>
                <c:pt idx="862">
                  <c:v>107750.00000000006</c:v>
                </c:pt>
                <c:pt idx="863">
                  <c:v>107000.00000000003</c:v>
                </c:pt>
                <c:pt idx="864">
                  <c:v>106749.99999999955</c:v>
                </c:pt>
                <c:pt idx="865">
                  <c:v>107749.99999999935</c:v>
                </c:pt>
                <c:pt idx="866">
                  <c:v>108750.00000000057</c:v>
                </c:pt>
                <c:pt idx="867">
                  <c:v>108500.00000000009</c:v>
                </c:pt>
                <c:pt idx="868">
                  <c:v>110000.00000000015</c:v>
                </c:pt>
                <c:pt idx="869">
                  <c:v>109750.00000000036</c:v>
                </c:pt>
                <c:pt idx="870">
                  <c:v>108249.99999999961</c:v>
                </c:pt>
                <c:pt idx="871">
                  <c:v>107000.00000000003</c:v>
                </c:pt>
                <c:pt idx="872">
                  <c:v>106000.00000000023</c:v>
                </c:pt>
                <c:pt idx="873">
                  <c:v>105499.99999999997</c:v>
                </c:pt>
                <c:pt idx="874">
                  <c:v>104500.00000000017</c:v>
                </c:pt>
                <c:pt idx="875">
                  <c:v>102000.00000000031</c:v>
                </c:pt>
                <c:pt idx="876">
                  <c:v>101000.00000000051</c:v>
                </c:pt>
                <c:pt idx="877">
                  <c:v>100500.00000000026</c:v>
                </c:pt>
                <c:pt idx="878">
                  <c:v>99249.999999999971</c:v>
                </c:pt>
                <c:pt idx="879">
                  <c:v>95499.999999999825</c:v>
                </c:pt>
                <c:pt idx="880">
                  <c:v>86500.000000000204</c:v>
                </c:pt>
                <c:pt idx="881">
                  <c:v>80249.999999999491</c:v>
                </c:pt>
                <c:pt idx="882">
                  <c:v>84250.000000000116</c:v>
                </c:pt>
                <c:pt idx="883">
                  <c:v>85000.000000000146</c:v>
                </c:pt>
                <c:pt idx="884">
                  <c:v>84499.999999999884</c:v>
                </c:pt>
                <c:pt idx="885">
                  <c:v>83250.00000000032</c:v>
                </c:pt>
                <c:pt idx="886">
                  <c:v>84249.999999999403</c:v>
                </c:pt>
                <c:pt idx="887">
                  <c:v>81499.999999999767</c:v>
                </c:pt>
                <c:pt idx="888">
                  <c:v>80749.999999999738</c:v>
                </c:pt>
                <c:pt idx="889">
                  <c:v>78000.000000000116</c:v>
                </c:pt>
                <c:pt idx="890">
                  <c:v>77499.999999999854</c:v>
                </c:pt>
                <c:pt idx="891">
                  <c:v>77250.000000000087</c:v>
                </c:pt>
                <c:pt idx="892">
                  <c:v>76249.999999999563</c:v>
                </c:pt>
                <c:pt idx="893">
                  <c:v>74750.000000000233</c:v>
                </c:pt>
                <c:pt idx="894">
                  <c:v>78000.000000000116</c:v>
                </c:pt>
                <c:pt idx="895">
                  <c:v>79500.000000000175</c:v>
                </c:pt>
                <c:pt idx="896">
                  <c:v>78999.999999999913</c:v>
                </c:pt>
                <c:pt idx="897">
                  <c:v>78249.999999999884</c:v>
                </c:pt>
                <c:pt idx="898">
                  <c:v>75999.999999999796</c:v>
                </c:pt>
                <c:pt idx="899">
                  <c:v>71000.000000000087</c:v>
                </c:pt>
                <c:pt idx="900">
                  <c:v>71000.000000000087</c:v>
                </c:pt>
                <c:pt idx="901">
                  <c:v>70499.999999999825</c:v>
                </c:pt>
                <c:pt idx="902">
                  <c:v>75750.000000000029</c:v>
                </c:pt>
                <c:pt idx="903">
                  <c:v>77499.999999999854</c:v>
                </c:pt>
                <c:pt idx="904">
                  <c:v>77999.999999999403</c:v>
                </c:pt>
                <c:pt idx="905">
                  <c:v>78750.000000000146</c:v>
                </c:pt>
                <c:pt idx="906">
                  <c:v>77250.000000000087</c:v>
                </c:pt>
                <c:pt idx="907">
                  <c:v>76500.000000000058</c:v>
                </c:pt>
                <c:pt idx="908">
                  <c:v>74499.999999999738</c:v>
                </c:pt>
                <c:pt idx="909">
                  <c:v>76500.000000000058</c:v>
                </c:pt>
                <c:pt idx="910">
                  <c:v>77250.000000000087</c:v>
                </c:pt>
                <c:pt idx="911">
                  <c:v>75750.000000000029</c:v>
                </c:pt>
                <c:pt idx="912">
                  <c:v>76749.999999999825</c:v>
                </c:pt>
                <c:pt idx="913">
                  <c:v>73750.000000000437</c:v>
                </c:pt>
                <c:pt idx="914">
                  <c:v>71750.000000000116</c:v>
                </c:pt>
                <c:pt idx="915">
                  <c:v>73749.999999999709</c:v>
                </c:pt>
                <c:pt idx="916">
                  <c:v>73499.999999999942</c:v>
                </c:pt>
                <c:pt idx="917">
                  <c:v>72749.999999999913</c:v>
                </c:pt>
                <c:pt idx="918">
                  <c:v>75000</c:v>
                </c:pt>
                <c:pt idx="919">
                  <c:v>75000</c:v>
                </c:pt>
                <c:pt idx="920">
                  <c:v>72499.999999999432</c:v>
                </c:pt>
                <c:pt idx="921">
                  <c:v>72500.000000000146</c:v>
                </c:pt>
                <c:pt idx="922">
                  <c:v>71750.000000000116</c:v>
                </c:pt>
                <c:pt idx="923">
                  <c:v>72999.99999999968</c:v>
                </c:pt>
                <c:pt idx="924">
                  <c:v>70750.00000000032</c:v>
                </c:pt>
                <c:pt idx="925">
                  <c:v>71500.000000000349</c:v>
                </c:pt>
                <c:pt idx="926">
                  <c:v>71750.000000000116</c:v>
                </c:pt>
                <c:pt idx="927">
                  <c:v>73249.999999999462</c:v>
                </c:pt>
                <c:pt idx="928">
                  <c:v>75000</c:v>
                </c:pt>
                <c:pt idx="929">
                  <c:v>75249.999999999767</c:v>
                </c:pt>
                <c:pt idx="930">
                  <c:v>75999.999999999796</c:v>
                </c:pt>
                <c:pt idx="931">
                  <c:v>77499.999999999854</c:v>
                </c:pt>
                <c:pt idx="932">
                  <c:v>79500.000000000175</c:v>
                </c:pt>
                <c:pt idx="933">
                  <c:v>78250.000000000597</c:v>
                </c:pt>
                <c:pt idx="934">
                  <c:v>78249.999999999884</c:v>
                </c:pt>
                <c:pt idx="935">
                  <c:v>80999.99999999952</c:v>
                </c:pt>
                <c:pt idx="936">
                  <c:v>81250</c:v>
                </c:pt>
                <c:pt idx="937">
                  <c:v>79249.99999999968</c:v>
                </c:pt>
                <c:pt idx="938">
                  <c:v>78000.000000000116</c:v>
                </c:pt>
                <c:pt idx="939">
                  <c:v>80499.999999999971</c:v>
                </c:pt>
                <c:pt idx="940">
                  <c:v>79500.000000000175</c:v>
                </c:pt>
                <c:pt idx="941">
                  <c:v>76000.000000000509</c:v>
                </c:pt>
                <c:pt idx="942">
                  <c:v>76749.999999999825</c:v>
                </c:pt>
                <c:pt idx="943">
                  <c:v>76999.999999999593</c:v>
                </c:pt>
                <c:pt idx="944">
                  <c:v>78750.000000000146</c:v>
                </c:pt>
                <c:pt idx="945">
                  <c:v>77499.999999999854</c:v>
                </c:pt>
                <c:pt idx="946">
                  <c:v>77749.999999999622</c:v>
                </c:pt>
                <c:pt idx="947">
                  <c:v>71500.000000000349</c:v>
                </c:pt>
                <c:pt idx="948">
                  <c:v>73750.000000000437</c:v>
                </c:pt>
                <c:pt idx="949">
                  <c:v>77000.00000000032</c:v>
                </c:pt>
                <c:pt idx="950">
                  <c:v>78750.000000000146</c:v>
                </c:pt>
                <c:pt idx="951">
                  <c:v>82750.000000000058</c:v>
                </c:pt>
                <c:pt idx="952">
                  <c:v>85500.000000000407</c:v>
                </c:pt>
                <c:pt idx="953">
                  <c:v>85750.000000000175</c:v>
                </c:pt>
                <c:pt idx="954">
                  <c:v>85499.99999999968</c:v>
                </c:pt>
                <c:pt idx="955">
                  <c:v>84250.000000000116</c:v>
                </c:pt>
                <c:pt idx="956">
                  <c:v>84750.000000000378</c:v>
                </c:pt>
                <c:pt idx="957">
                  <c:v>83000.000000000538</c:v>
                </c:pt>
                <c:pt idx="958">
                  <c:v>83999.999999999622</c:v>
                </c:pt>
                <c:pt idx="959">
                  <c:v>84000.000000000349</c:v>
                </c:pt>
                <c:pt idx="960">
                  <c:v>81250</c:v>
                </c:pt>
                <c:pt idx="961">
                  <c:v>76500.000000000058</c:v>
                </c:pt>
                <c:pt idx="962">
                  <c:v>69249.999999999549</c:v>
                </c:pt>
                <c:pt idx="963">
                  <c:v>69749.999999999796</c:v>
                </c:pt>
                <c:pt idx="964">
                  <c:v>67499.999999999709</c:v>
                </c:pt>
                <c:pt idx="965">
                  <c:v>63250.000000000029</c:v>
                </c:pt>
                <c:pt idx="966">
                  <c:v>69749.999999999796</c:v>
                </c:pt>
                <c:pt idx="967">
                  <c:v>72250.000000000378</c:v>
                </c:pt>
                <c:pt idx="968">
                  <c:v>69250.000000000262</c:v>
                </c:pt>
                <c:pt idx="969">
                  <c:v>65999.999999999651</c:v>
                </c:pt>
                <c:pt idx="970">
                  <c:v>67250.000000000655</c:v>
                </c:pt>
                <c:pt idx="971">
                  <c:v>66250.000000000146</c:v>
                </c:pt>
                <c:pt idx="972">
                  <c:v>58500.000000000087</c:v>
                </c:pt>
                <c:pt idx="973">
                  <c:v>58749.999999999854</c:v>
                </c:pt>
                <c:pt idx="974">
                  <c:v>56250</c:v>
                </c:pt>
                <c:pt idx="975">
                  <c:v>56250</c:v>
                </c:pt>
                <c:pt idx="976">
                  <c:v>61250.000000000429</c:v>
                </c:pt>
                <c:pt idx="977">
                  <c:v>60000.000000000146</c:v>
                </c:pt>
                <c:pt idx="978">
                  <c:v>63750.000000000284</c:v>
                </c:pt>
                <c:pt idx="979">
                  <c:v>62249.99999999952</c:v>
                </c:pt>
                <c:pt idx="980">
                  <c:v>58749.999999999854</c:v>
                </c:pt>
                <c:pt idx="981">
                  <c:v>56250</c:v>
                </c:pt>
                <c:pt idx="982">
                  <c:v>51749.999999999825</c:v>
                </c:pt>
                <c:pt idx="983">
                  <c:v>50000</c:v>
                </c:pt>
                <c:pt idx="984">
                  <c:v>51250.000000000284</c:v>
                </c:pt>
                <c:pt idx="985">
                  <c:v>52750.000000000342</c:v>
                </c:pt>
                <c:pt idx="986">
                  <c:v>53500.000000000371</c:v>
                </c:pt>
                <c:pt idx="987">
                  <c:v>54249.999999999687</c:v>
                </c:pt>
                <c:pt idx="988">
                  <c:v>53750.000000000146</c:v>
                </c:pt>
                <c:pt idx="989">
                  <c:v>50250.00000000048</c:v>
                </c:pt>
                <c:pt idx="990">
                  <c:v>48249.999999999462</c:v>
                </c:pt>
                <c:pt idx="991">
                  <c:v>51500.000000000058</c:v>
                </c:pt>
                <c:pt idx="992">
                  <c:v>47249.999999999658</c:v>
                </c:pt>
                <c:pt idx="993">
                  <c:v>49000.000000000204</c:v>
                </c:pt>
                <c:pt idx="994">
                  <c:v>53250.000000000597</c:v>
                </c:pt>
                <c:pt idx="995">
                  <c:v>47749.999999999913</c:v>
                </c:pt>
                <c:pt idx="996">
                  <c:v>42500.000000000422</c:v>
                </c:pt>
                <c:pt idx="997">
                  <c:v>39000.000000000058</c:v>
                </c:pt>
                <c:pt idx="998">
                  <c:v>35000.000000000146</c:v>
                </c:pt>
                <c:pt idx="999">
                  <c:v>38499.999999999804</c:v>
                </c:pt>
                <c:pt idx="1000">
                  <c:v>37749.999999999774</c:v>
                </c:pt>
                <c:pt idx="1001">
                  <c:v>39250.000000000538</c:v>
                </c:pt>
                <c:pt idx="1002">
                  <c:v>37500</c:v>
                </c:pt>
                <c:pt idx="1003">
                  <c:v>40500.000000000116</c:v>
                </c:pt>
                <c:pt idx="1004">
                  <c:v>40000.000000000568</c:v>
                </c:pt>
                <c:pt idx="1005">
                  <c:v>39500.000000000313</c:v>
                </c:pt>
                <c:pt idx="1006">
                  <c:v>38750.000000000284</c:v>
                </c:pt>
                <c:pt idx="1007">
                  <c:v>42750.000000000204</c:v>
                </c:pt>
                <c:pt idx="1008">
                  <c:v>39999.999999999854</c:v>
                </c:pt>
                <c:pt idx="1009">
                  <c:v>43750</c:v>
                </c:pt>
                <c:pt idx="1010">
                  <c:v>44249.999999999549</c:v>
                </c:pt>
                <c:pt idx="1011">
                  <c:v>43249.999999999745</c:v>
                </c:pt>
                <c:pt idx="1012">
                  <c:v>43750</c:v>
                </c:pt>
                <c:pt idx="1013">
                  <c:v>41000.000000000371</c:v>
                </c:pt>
                <c:pt idx="1014">
                  <c:v>40749.999999999884</c:v>
                </c:pt>
                <c:pt idx="1015">
                  <c:v>44500.000000000029</c:v>
                </c:pt>
                <c:pt idx="1016">
                  <c:v>45250.000000000058</c:v>
                </c:pt>
                <c:pt idx="1017">
                  <c:v>45250.000000000058</c:v>
                </c:pt>
                <c:pt idx="1018">
                  <c:v>48500.000000000655</c:v>
                </c:pt>
                <c:pt idx="1019">
                  <c:v>52000.000000000313</c:v>
                </c:pt>
                <c:pt idx="1020">
                  <c:v>49500.000000000451</c:v>
                </c:pt>
                <c:pt idx="1021">
                  <c:v>48249.999999999462</c:v>
                </c:pt>
                <c:pt idx="1022">
                  <c:v>47250.000000000371</c:v>
                </c:pt>
                <c:pt idx="1023">
                  <c:v>44749.999999999796</c:v>
                </c:pt>
                <c:pt idx="1024">
                  <c:v>43999.999999999774</c:v>
                </c:pt>
                <c:pt idx="1025">
                  <c:v>42999.999999999971</c:v>
                </c:pt>
                <c:pt idx="1026">
                  <c:v>42750.000000000204</c:v>
                </c:pt>
                <c:pt idx="1027">
                  <c:v>41499.999999999913</c:v>
                </c:pt>
                <c:pt idx="1028">
                  <c:v>42999.999999999971</c:v>
                </c:pt>
                <c:pt idx="1029">
                  <c:v>42250.000000000655</c:v>
                </c:pt>
                <c:pt idx="1030">
                  <c:v>40500.000000000116</c:v>
                </c:pt>
                <c:pt idx="1031">
                  <c:v>41499.999999999913</c:v>
                </c:pt>
                <c:pt idx="1032">
                  <c:v>45000.000000000284</c:v>
                </c:pt>
                <c:pt idx="1033">
                  <c:v>45750.000000000313</c:v>
                </c:pt>
                <c:pt idx="1034">
                  <c:v>44250.000000000255</c:v>
                </c:pt>
                <c:pt idx="1035">
                  <c:v>36249.999999999716</c:v>
                </c:pt>
                <c:pt idx="1036">
                  <c:v>36250.000000000422</c:v>
                </c:pt>
                <c:pt idx="1037">
                  <c:v>37999.999999999549</c:v>
                </c:pt>
                <c:pt idx="1038">
                  <c:v>38000.000000000255</c:v>
                </c:pt>
                <c:pt idx="1039">
                  <c:v>36749.999999999971</c:v>
                </c:pt>
                <c:pt idx="1040">
                  <c:v>37250.000000000226</c:v>
                </c:pt>
                <c:pt idx="1041">
                  <c:v>35249.999999999913</c:v>
                </c:pt>
                <c:pt idx="1042">
                  <c:v>35499.999999999687</c:v>
                </c:pt>
                <c:pt idx="1043">
                  <c:v>34749.999999999658</c:v>
                </c:pt>
                <c:pt idx="1044">
                  <c:v>25000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7A-4B76-BAE0-5DBF43EA5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823504"/>
        <c:axId val="792822256"/>
      </c:lineChart>
      <c:dateAx>
        <c:axId val="10760064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5992304"/>
        <c:crosses val="autoZero"/>
        <c:auto val="1"/>
        <c:lblOffset val="100"/>
        <c:baseTimeUnit val="days"/>
        <c:majorUnit val="1"/>
        <c:majorTimeUnit val="months"/>
      </c:dateAx>
      <c:valAx>
        <c:axId val="1075992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006448"/>
        <c:crosses val="autoZero"/>
        <c:crossBetween val="between"/>
        <c:majorUnit val="0.1"/>
      </c:valAx>
      <c:valAx>
        <c:axId val="792822256"/>
        <c:scaling>
          <c:orientation val="minMax"/>
        </c:scaling>
        <c:delete val="0"/>
        <c:axPos val="r"/>
        <c:numFmt formatCode="&quot;$&quot;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2823504"/>
        <c:crosses val="max"/>
        <c:crossBetween val="between"/>
      </c:valAx>
      <c:dateAx>
        <c:axId val="792823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92822256"/>
        <c:crosses val="autoZero"/>
        <c:auto val="1"/>
        <c:lblOffset val="100"/>
        <c:baseTimeUnit val="days"/>
        <c:majorUnit val="1"/>
        <c:minorUnit val="1"/>
      </c:dateAx>
      <c:spPr>
        <a:pattFill prst="smGrid">
          <a:fgClr>
            <a:schemeClr val="bg1">
              <a:lumMod val="95000"/>
            </a:schemeClr>
          </a:fgClr>
          <a:bgClr>
            <a:schemeClr val="bg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3179795522720497E-2"/>
          <c:y val="9.6765481278423028E-3"/>
          <c:w val="0.90840314453311999"/>
          <c:h val="4.66544048406162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37354</xdr:colOff>
      <xdr:row>13</xdr:row>
      <xdr:rowOff>115373</xdr:rowOff>
    </xdr:from>
    <xdr:to>
      <xdr:col>9</xdr:col>
      <xdr:colOff>459442</xdr:colOff>
      <xdr:row>38</xdr:row>
      <xdr:rowOff>100853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36982BB-D73F-4813-B38A-5EF3CFD47E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140075</xdr:colOff>
      <xdr:row>1</xdr:row>
      <xdr:rowOff>180555</xdr:rowOff>
    </xdr:from>
    <xdr:to>
      <xdr:col>6</xdr:col>
      <xdr:colOff>1837764</xdr:colOff>
      <xdr:row>4</xdr:row>
      <xdr:rowOff>134471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FF06F63-1232-4329-9632-2ED6F5624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3281" y="393467"/>
          <a:ext cx="1700680" cy="973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0.0681</cdr:x>
      <cdr:y>0.0916</cdr:y>
    </cdr:from>
    <cdr:to>
      <cdr:x>0.90542</cdr:x>
      <cdr:y>0.463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8A64A02-A03F-4E6B-9BDB-50C78DE63262}"/>
            </a:ext>
          </a:extLst>
        </cdr:cNvPr>
        <cdr:cNvSpPr txBox="1"/>
      </cdr:nvSpPr>
      <cdr:spPr>
        <a:xfrm xmlns:a="http://schemas.openxmlformats.org/drawingml/2006/main">
          <a:off x="622706" y="471563"/>
          <a:ext cx="7656454" cy="19119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1800">
              <a:solidFill>
                <a:schemeClr val="bg1">
                  <a:lumMod val="85000"/>
                </a:schemeClr>
              </a:solidFill>
            </a:rPr>
            <a:t>Peter Knight Advisor</a:t>
          </a:r>
        </a:p>
      </cdr:txBody>
    </cdr:sp>
  </cdr:relSizeAnchor>
  <cdr:relSizeAnchor xmlns:cdr="http://schemas.openxmlformats.org/drawingml/2006/chartDrawing">
    <cdr:from>
      <cdr:x>0.44306</cdr:x>
      <cdr:y>0.09537</cdr:y>
    </cdr:from>
    <cdr:to>
      <cdr:x>0.66993</cdr:x>
      <cdr:y>0.24193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F24EA21C-1E1E-4F92-A7FB-3CB8209007F6}"/>
            </a:ext>
          </a:extLst>
        </cdr:cNvPr>
        <cdr:cNvSpPr txBox="1"/>
      </cdr:nvSpPr>
      <cdr:spPr>
        <a:xfrm xmlns:a="http://schemas.openxmlformats.org/drawingml/2006/main">
          <a:off x="4051315" y="490972"/>
          <a:ext cx="2074567" cy="754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19 March</a:t>
          </a:r>
          <a:r>
            <a:rPr lang="en-US" sz="14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2021 </a:t>
          </a:r>
          <a:r>
            <a:rPr lang="en-US" sz="1400" b="1" baseline="0">
              <a:solidFill>
                <a:sysClr val="windowText" lastClr="000000"/>
              </a:solidFill>
            </a:rPr>
            <a:t>Anticipated </a:t>
          </a:r>
          <a:br>
            <a:rPr lang="en-US" sz="1400" b="1" baseline="0">
              <a:solidFill>
                <a:sysClr val="windowText" lastClr="000000"/>
              </a:solidFill>
            </a:rPr>
          </a:br>
          <a:r>
            <a:rPr lang="en-US" sz="1400" b="1" baseline="0">
              <a:solidFill>
                <a:sysClr val="windowText" lastClr="000000"/>
              </a:solidFill>
            </a:rPr>
            <a:t>Rate Hike 1.6950% </a:t>
          </a:r>
          <a:br>
            <a:rPr lang="en-US" sz="1400" b="1">
              <a:solidFill>
                <a:sysClr val="windowText" lastClr="000000"/>
              </a:solidFill>
            </a:rPr>
          </a:br>
          <a:br>
            <a:rPr lang="en-US" sz="1400" b="1">
              <a:solidFill>
                <a:sysClr val="windowText" lastClr="000000"/>
              </a:solidFill>
            </a:rPr>
          </a:br>
          <a:br>
            <a:rPr lang="en-US" sz="1100"/>
          </a:br>
          <a:br>
            <a:rPr lang="en-US" sz="1100"/>
          </a:br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0.50832</cdr:x>
      <cdr:y>0.14237</cdr:y>
    </cdr:from>
    <cdr:to>
      <cdr:x>0.7541</cdr:x>
      <cdr:y>0.28893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89F539DE-DF3A-4CFB-94C0-A2A57F8A7CCA}"/>
            </a:ext>
          </a:extLst>
        </cdr:cNvPr>
        <cdr:cNvSpPr txBox="1"/>
      </cdr:nvSpPr>
      <cdr:spPr>
        <a:xfrm xmlns:a="http://schemas.openxmlformats.org/drawingml/2006/main">
          <a:off x="4799410" y="888206"/>
          <a:ext cx="2320528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0.65985</cdr:x>
      <cdr:y>0.63171</cdr:y>
    </cdr:from>
    <cdr:to>
      <cdr:x>0.85507</cdr:x>
      <cdr:y>0.77828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E3A43D80-9898-4C50-840F-62B6F38AB355}"/>
            </a:ext>
          </a:extLst>
        </cdr:cNvPr>
        <cdr:cNvSpPr txBox="1"/>
      </cdr:nvSpPr>
      <cdr:spPr>
        <a:xfrm xmlns:a="http://schemas.openxmlformats.org/drawingml/2006/main">
          <a:off x="6275211" y="3707233"/>
          <a:ext cx="1856523" cy="8601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08 February </a:t>
          </a:r>
          <a:r>
            <a:rPr lang="en-US" sz="14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1" baseline="0">
              <a:effectLst/>
              <a:latin typeface="+mn-lt"/>
              <a:ea typeface="+mn-ea"/>
              <a:cs typeface="+mn-cs"/>
            </a:rPr>
            <a:t>2022  </a:t>
          </a:r>
          <a:br>
            <a:rPr lang="en-US" sz="1400" b="1">
              <a:effectLst/>
              <a:latin typeface="+mn-lt"/>
              <a:ea typeface="+mn-ea"/>
              <a:cs typeface="+mn-cs"/>
            </a:rPr>
          </a:br>
          <a:r>
            <a:rPr lang="en-US" sz="1400" b="1" baseline="0">
              <a:effectLst/>
              <a:latin typeface="+mn-lt"/>
              <a:ea typeface="+mn-ea"/>
              <a:cs typeface="+mn-cs"/>
            </a:rPr>
            <a:t>Anticipated Rate Cut </a:t>
          </a:r>
          <a:br>
            <a:rPr lang="en-US" sz="1400" b="1" baseline="0">
              <a:effectLst/>
              <a:latin typeface="+mn-lt"/>
              <a:ea typeface="+mn-ea"/>
              <a:cs typeface="+mn-cs"/>
            </a:rPr>
          </a:br>
          <a:r>
            <a:rPr lang="en-US" sz="1400" b="1" baseline="0">
              <a:effectLst/>
              <a:latin typeface="+mn-lt"/>
              <a:ea typeface="+mn-ea"/>
              <a:cs typeface="+mn-cs"/>
            </a:rPr>
            <a:t>0.1250%</a:t>
          </a:r>
          <a:br>
            <a:rPr lang="en-US" sz="1400" b="1">
              <a:effectLst/>
              <a:latin typeface="+mn-lt"/>
              <a:ea typeface="+mn-ea"/>
              <a:cs typeface="+mn-cs"/>
            </a:rPr>
          </a:br>
          <a:br>
            <a:rPr lang="en-US" sz="1400" b="1">
              <a:effectLst/>
              <a:latin typeface="+mn-lt"/>
              <a:ea typeface="+mn-ea"/>
              <a:cs typeface="+mn-cs"/>
            </a:rPr>
          </a:br>
          <a:endParaRPr lang="en-US" sz="1400">
            <a:effectLst/>
          </a:endParaRPr>
        </a:p>
        <a:p xmlns:a="http://schemas.openxmlformats.org/drawingml/2006/main">
          <a:endParaRPr lang="en-US" sz="1400"/>
        </a:p>
      </cdr:txBody>
    </cdr:sp>
  </cdr:relSizeAnchor>
  <cdr:relSizeAnchor xmlns:cdr="http://schemas.openxmlformats.org/drawingml/2006/chartDrawing">
    <cdr:from>
      <cdr:x>0.7502</cdr:x>
      <cdr:y>0.73076</cdr:y>
    </cdr:from>
    <cdr:to>
      <cdr:x>0.90809</cdr:x>
      <cdr:y>0.78041</cdr:y>
    </cdr:to>
    <cdr:cxnSp macro="">
      <cdr:nvCxnSpPr>
        <cdr:cNvPr id="13" name="Straight Arrow Connector 12">
          <a:extLst xmlns:a="http://schemas.openxmlformats.org/drawingml/2006/main">
            <a:ext uri="{FF2B5EF4-FFF2-40B4-BE49-F238E27FC236}">
              <a16:creationId xmlns:a16="http://schemas.microsoft.com/office/drawing/2014/main" id="{99F712D8-E797-4E66-BCA7-F58BFF304E7F}"/>
            </a:ext>
          </a:extLst>
        </cdr:cNvPr>
        <cdr:cNvCxnSpPr/>
      </cdr:nvCxnSpPr>
      <cdr:spPr>
        <a:xfrm xmlns:a="http://schemas.openxmlformats.org/drawingml/2006/main">
          <a:off x="7134411" y="4288539"/>
          <a:ext cx="1501588" cy="291353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0.67729</cdr:x>
      <cdr:y>0.12561</cdr:y>
    </cdr:from>
    <cdr:to>
      <cdr:x>0.72849</cdr:x>
      <cdr:y>0.13419</cdr:y>
    </cdr:to>
    <cdr:cxnSp macro="">
      <cdr:nvCxnSpPr>
        <cdr:cNvPr id="18" name="Straight Arrow Connector 17">
          <a:extLst xmlns:a="http://schemas.openxmlformats.org/drawingml/2006/main">
            <a:ext uri="{FF2B5EF4-FFF2-40B4-BE49-F238E27FC236}">
              <a16:creationId xmlns:a16="http://schemas.microsoft.com/office/drawing/2014/main" id="{0996D6D1-E4E6-4D4E-A867-F890507C7845}"/>
            </a:ext>
          </a:extLst>
        </cdr:cNvPr>
        <cdr:cNvCxnSpPr/>
      </cdr:nvCxnSpPr>
      <cdr:spPr>
        <a:xfrm xmlns:a="http://schemas.openxmlformats.org/drawingml/2006/main">
          <a:off x="6193117" y="646628"/>
          <a:ext cx="468199" cy="44190"/>
        </a:xfrm>
        <a:prstGeom xmlns:a="http://schemas.openxmlformats.org/drawingml/2006/main" prst="straightConnector1">
          <a:avLst/>
        </a:prstGeom>
        <a:ln xmlns:a="http://schemas.openxmlformats.org/drawingml/2006/main" w="22225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rchart.com/futures/quotes/GEZ23/technical-chart?plot=LINE&amp;volume=contract&amp;data=DO&amp;density=X&amp;pricesOn=0&amp;asPctChange=0&amp;logscale=0&amp;indicators=EXPMA(4.5);EXPMA(9);EXPMA(18)&amp;sym=GEZ23-GEZ27&amp;grid=1&amp;height=500&amp;studyheight=200&amp;isSpread=1" TargetMode="External"/><Relationship Id="rId3" Type="http://schemas.openxmlformats.org/officeDocument/2006/relationships/hyperlink" Target="https://www.barchart.com/futures/quotes/GEZ23/futures-prices?viewName=main" TargetMode="External"/><Relationship Id="rId7" Type="http://schemas.openxmlformats.org/officeDocument/2006/relationships/hyperlink" Target="https://www.barchart.com/futures/quotes/GEZ23/technical-chart?plot=LINE&amp;volume=contract&amp;data=DO&amp;density=X&amp;pricesOn=0&amp;asPctChange=0&amp;logscale=0&amp;indicators=EXPMA(4.5);EXPMA(9);EXPMA(18)&amp;sym=GEZ23-GEZ27&amp;grid=1&amp;height=500&amp;studyheight=200&amp;isSpread=1" TargetMode="External"/><Relationship Id="rId2" Type="http://schemas.openxmlformats.org/officeDocument/2006/relationships/hyperlink" Target="https://peterknightadvisor.wordpress.com/2016/10/28/disclosure/" TargetMode="External"/><Relationship Id="rId1" Type="http://schemas.openxmlformats.org/officeDocument/2006/relationships/hyperlink" Target="mailto:Peter_Knight@PeterKnightAdvisor.com" TargetMode="External"/><Relationship Id="rId6" Type="http://schemas.openxmlformats.org/officeDocument/2006/relationships/hyperlink" Target="https://www.barchart.com/futures/quotes/GEZ23/technical-chart?plot=LINE&amp;volume=contract&amp;data=DO&amp;density=X&amp;pricesOn=0&amp;asPctChange=0&amp;logscale=0&amp;indicators=EXPMA(4.5);EXPMA(9);EXPMA(18)&amp;sym=GEZ23-GEZ27&amp;grid=1&amp;height=500&amp;studyheight=200&amp;isSpread=1" TargetMode="External"/><Relationship Id="rId5" Type="http://schemas.openxmlformats.org/officeDocument/2006/relationships/hyperlink" Target="https://www.barchart.com/futures/quotes/GEZ27/overview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barchart.com/futures/quotes/GEZ23/overview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200"/>
  <sheetViews>
    <sheetView tabSelected="1" zoomScale="85" zoomScaleNormal="85" workbookViewId="0">
      <selection activeCell="O1051" sqref="O1051"/>
    </sheetView>
  </sheetViews>
  <sheetFormatPr defaultRowHeight="15.75" x14ac:dyDescent="0.25"/>
  <cols>
    <col min="1" max="1" width="1.875" style="1" customWidth="1"/>
    <col min="2" max="2" width="23.25" style="1" customWidth="1"/>
    <col min="3" max="3" width="15.125" style="1" customWidth="1"/>
    <col min="4" max="4" width="15" style="1" customWidth="1"/>
    <col min="5" max="5" width="12.125" style="1" customWidth="1"/>
    <col min="6" max="6" width="9.875" style="1" customWidth="1"/>
    <col min="7" max="7" width="25.375" style="36" customWidth="1"/>
    <col min="8" max="8" width="9.25" style="86" customWidth="1"/>
    <col min="9" max="9" width="9.25" style="36" customWidth="1"/>
    <col min="10" max="10" width="6.125" style="36" customWidth="1"/>
    <col min="11" max="11" width="3" style="1" customWidth="1"/>
    <col min="12" max="12" width="17.125" style="69" customWidth="1"/>
    <col min="13" max="13" width="11.875" style="63" customWidth="1"/>
    <col min="14" max="14" width="14.625" style="64" customWidth="1"/>
    <col min="15" max="15" width="12.75" style="64" customWidth="1"/>
    <col min="16" max="17" width="12.125" style="8" customWidth="1"/>
    <col min="18" max="18" width="9.25" style="36" customWidth="1"/>
    <col min="19" max="50" width="9" style="1"/>
  </cols>
  <sheetData>
    <row r="1" spans="1:53" s="1" customFormat="1" ht="16.5" thickBot="1" x14ac:dyDescent="0.3">
      <c r="G1" s="36"/>
      <c r="H1" s="86"/>
      <c r="I1" s="36"/>
      <c r="J1" s="36"/>
      <c r="L1" s="58"/>
      <c r="M1" s="59"/>
      <c r="N1" s="60"/>
      <c r="O1" s="60"/>
      <c r="P1" s="6"/>
      <c r="Q1" s="6"/>
      <c r="R1" s="36"/>
    </row>
    <row r="2" spans="1:53" ht="34.5" customHeight="1" thickBot="1" x14ac:dyDescent="0.3">
      <c r="B2" s="14" t="s">
        <v>3</v>
      </c>
      <c r="C2" s="27">
        <v>20</v>
      </c>
      <c r="D2" s="19" t="s">
        <v>23</v>
      </c>
      <c r="E2" s="116">
        <v>-1.25E-3</v>
      </c>
      <c r="F2" s="117"/>
      <c r="G2" s="37"/>
      <c r="H2" s="89" t="s">
        <v>15</v>
      </c>
      <c r="I2" s="38"/>
      <c r="J2" s="91"/>
      <c r="L2" s="61" t="s">
        <v>2</v>
      </c>
      <c r="M2" s="3" t="s">
        <v>14</v>
      </c>
      <c r="N2" s="34" t="s">
        <v>28</v>
      </c>
      <c r="O2" s="34" t="s">
        <v>9</v>
      </c>
      <c r="P2" s="7" t="s">
        <v>1</v>
      </c>
      <c r="Q2" s="7" t="s">
        <v>0</v>
      </c>
    </row>
    <row r="3" spans="1:53" ht="22.5" customHeight="1" x14ac:dyDescent="0.25">
      <c r="A3" s="4"/>
      <c r="B3" s="14" t="s">
        <v>24</v>
      </c>
      <c r="C3" s="51">
        <v>25000</v>
      </c>
      <c r="D3" s="57" t="s">
        <v>5</v>
      </c>
      <c r="E3" s="118">
        <v>-0.125</v>
      </c>
      <c r="F3" s="119"/>
      <c r="G3" s="39"/>
      <c r="H3" s="90" t="s">
        <v>16</v>
      </c>
      <c r="I3" s="40"/>
      <c r="J3" s="84"/>
      <c r="L3" s="62">
        <v>43087</v>
      </c>
      <c r="M3" s="63">
        <f t="shared" ref="M3:M66" si="0">Q3-P3</f>
        <v>0.18000000000000682</v>
      </c>
      <c r="N3" s="64">
        <f>C3+O3</f>
        <v>40250.000000000342</v>
      </c>
      <c r="O3" s="64">
        <f>(((M3-(E2*100))*100))*C6</f>
        <v>15250.000000000342</v>
      </c>
      <c r="P3" s="8">
        <v>97.22</v>
      </c>
      <c r="Q3" s="8">
        <v>97.4</v>
      </c>
      <c r="AY3" s="1"/>
    </row>
    <row r="4" spans="1:53" ht="22.5" customHeight="1" x14ac:dyDescent="0.25">
      <c r="A4" s="4"/>
      <c r="B4" s="20" t="s">
        <v>27</v>
      </c>
      <c r="C4" s="52">
        <f>((E3-E2)*10000)*C6</f>
        <v>-618750</v>
      </c>
      <c r="D4" s="13" t="s">
        <v>13</v>
      </c>
      <c r="E4" s="120">
        <f>C2*E13</f>
        <v>12500</v>
      </c>
      <c r="F4" s="121"/>
      <c r="G4" s="39"/>
      <c r="H4" s="90" t="s">
        <v>17</v>
      </c>
      <c r="I4" s="40"/>
      <c r="J4" s="84"/>
      <c r="L4" s="62">
        <v>43088</v>
      </c>
      <c r="M4" s="63">
        <f t="shared" si="0"/>
        <v>0.17999999999999261</v>
      </c>
      <c r="N4" s="64">
        <f>C3+O4</f>
        <v>40249.999999999629</v>
      </c>
      <c r="O4" s="64">
        <f>(((M4-(E2*100))*100))*C6</f>
        <v>15249.999999999631</v>
      </c>
      <c r="P4" s="8">
        <v>97.15</v>
      </c>
      <c r="Q4" s="8">
        <v>97.33</v>
      </c>
      <c r="AY4" s="1"/>
    </row>
    <row r="5" spans="1:53" ht="22.5" customHeight="1" x14ac:dyDescent="0.25">
      <c r="A5" s="4"/>
      <c r="B5" s="15" t="s">
        <v>25</v>
      </c>
      <c r="C5" s="53">
        <f>(C3+C4)-(C2*C13)</f>
        <v>-594530</v>
      </c>
      <c r="D5" s="16" t="s">
        <v>4</v>
      </c>
      <c r="E5" s="112">
        <f>C2*25</f>
        <v>500</v>
      </c>
      <c r="F5" s="113"/>
      <c r="G5" s="39"/>
      <c r="H5" s="90" t="s">
        <v>18</v>
      </c>
      <c r="I5" s="40"/>
      <c r="J5" s="84"/>
      <c r="L5" s="62">
        <v>43089</v>
      </c>
      <c r="M5" s="63">
        <f t="shared" si="0"/>
        <v>0.18999999999999773</v>
      </c>
      <c r="N5" s="64">
        <f>C3+O5</f>
        <v>40749.999999999884</v>
      </c>
      <c r="O5" s="64">
        <f>(((M5-(E2*100))*100))*C6</f>
        <v>15749.999999999887</v>
      </c>
      <c r="P5" s="8">
        <v>97.105000000000004</v>
      </c>
      <c r="Q5" s="8">
        <v>97.295000000000002</v>
      </c>
      <c r="AY5" s="1"/>
    </row>
    <row r="6" spans="1:53" ht="22.5" customHeight="1" x14ac:dyDescent="0.25">
      <c r="A6" s="4"/>
      <c r="B6" s="22" t="s">
        <v>26</v>
      </c>
      <c r="C6" s="54">
        <f>C2*25</f>
        <v>500</v>
      </c>
      <c r="D6" s="33" t="s">
        <v>11</v>
      </c>
      <c r="E6" s="110">
        <f>E2-(((((C3-E4)/E5)/100))/100)</f>
        <v>-3.7499999999999999E-3</v>
      </c>
      <c r="F6" s="111"/>
      <c r="G6" s="17" t="s">
        <v>19</v>
      </c>
      <c r="H6" s="90" t="s">
        <v>20</v>
      </c>
      <c r="I6" s="24"/>
      <c r="J6" s="55"/>
      <c r="L6" s="62">
        <v>43090</v>
      </c>
      <c r="M6" s="63">
        <f t="shared" si="0"/>
        <v>0.18500000000000227</v>
      </c>
      <c r="N6" s="64">
        <f>C3+O6</f>
        <v>40500.000000000116</v>
      </c>
      <c r="O6" s="64">
        <f>(((M6-(E2*100))*100))*C6</f>
        <v>15500.000000000113</v>
      </c>
      <c r="P6" s="8">
        <v>97.12</v>
      </c>
      <c r="Q6" s="8">
        <v>97.305000000000007</v>
      </c>
      <c r="AY6" s="1"/>
    </row>
    <row r="7" spans="1:53" ht="22.5" customHeight="1" x14ac:dyDescent="0.25">
      <c r="A7" s="4"/>
      <c r="B7" s="76" t="s">
        <v>33</v>
      </c>
      <c r="C7" s="77"/>
      <c r="D7" s="25" t="s">
        <v>10</v>
      </c>
      <c r="E7" s="114">
        <f>E2-((C3/E5)/10000)</f>
        <v>-6.2500000000000003E-3</v>
      </c>
      <c r="F7" s="115"/>
      <c r="G7" s="41" t="s">
        <v>21</v>
      </c>
      <c r="H7" s="85"/>
      <c r="I7" s="42"/>
      <c r="J7" s="92"/>
      <c r="L7" s="62">
        <v>43091</v>
      </c>
      <c r="M7" s="63">
        <f t="shared" si="0"/>
        <v>0.17999999999999261</v>
      </c>
      <c r="N7" s="64">
        <f>C3+O7</f>
        <v>40249.999999999629</v>
      </c>
      <c r="O7" s="64">
        <f>(((M7-(E2*100))*100))*C6</f>
        <v>15249.999999999631</v>
      </c>
      <c r="P7" s="8">
        <v>97.14</v>
      </c>
      <c r="Q7" s="8">
        <v>97.32</v>
      </c>
      <c r="AY7" s="1"/>
    </row>
    <row r="8" spans="1:53" ht="17.25" customHeight="1" x14ac:dyDescent="0.25">
      <c r="A8" s="26"/>
      <c r="B8" s="80" t="s">
        <v>34</v>
      </c>
      <c r="C8" s="83" t="s">
        <v>36</v>
      </c>
      <c r="D8" s="82" t="s">
        <v>37</v>
      </c>
      <c r="E8" s="108" t="s">
        <v>38</v>
      </c>
      <c r="F8" s="109"/>
      <c r="G8" s="81" t="s">
        <v>35</v>
      </c>
      <c r="H8" s="88"/>
      <c r="I8" s="12"/>
      <c r="J8" s="93"/>
      <c r="L8" s="62">
        <v>43095</v>
      </c>
      <c r="M8" s="63">
        <f t="shared" si="0"/>
        <v>0.17999999999999261</v>
      </c>
      <c r="N8" s="64">
        <f>C3+O8</f>
        <v>40249.999999999629</v>
      </c>
      <c r="O8" s="64">
        <f>(((M8-(E2*100))*100))*C6</f>
        <v>15249.999999999631</v>
      </c>
      <c r="P8" s="8">
        <v>97.17</v>
      </c>
      <c r="Q8" s="8">
        <v>97.35</v>
      </c>
      <c r="AY8" s="1"/>
    </row>
    <row r="9" spans="1:53" ht="18.75" customHeight="1" x14ac:dyDescent="0.25">
      <c r="A9" s="4"/>
      <c r="B9" s="43" t="s">
        <v>6</v>
      </c>
      <c r="C9" s="44">
        <f>(MAX(M3:M1046))/100</f>
        <v>1.6950000000000073E-2</v>
      </c>
      <c r="D9" s="45">
        <f>(((C9-E2)*C6))*10000</f>
        <v>91000.000000000364</v>
      </c>
      <c r="E9" s="106">
        <f>(D9-(C13*C2))+C3</f>
        <v>115220.00000000036</v>
      </c>
      <c r="F9" s="107"/>
      <c r="G9" s="94" t="s">
        <v>29</v>
      </c>
      <c r="H9" s="95"/>
      <c r="I9" s="95"/>
      <c r="J9" s="95"/>
      <c r="L9" s="62">
        <v>43096</v>
      </c>
      <c r="M9" s="63">
        <f t="shared" si="0"/>
        <v>0.17499999999999716</v>
      </c>
      <c r="N9" s="64">
        <f>C3+O9</f>
        <v>39999.999999999854</v>
      </c>
      <c r="O9" s="64">
        <f>(((M9-(E2*100))*100))*C6</f>
        <v>14999.999999999858</v>
      </c>
      <c r="P9" s="8">
        <v>97.234999999999999</v>
      </c>
      <c r="Q9" s="8">
        <v>97.41</v>
      </c>
      <c r="S9" s="18"/>
      <c r="AY9" s="1"/>
      <c r="AZ9" s="1"/>
    </row>
    <row r="10" spans="1:53" ht="18.75" customHeight="1" x14ac:dyDescent="0.25">
      <c r="A10" s="4"/>
      <c r="B10" s="46" t="s">
        <v>7</v>
      </c>
      <c r="C10" s="47">
        <f>(MIN(M3:M1047))/100</f>
        <v>-1.25E-3</v>
      </c>
      <c r="D10" s="48">
        <f>(((C10-E2)*10000))*C6</f>
        <v>0</v>
      </c>
      <c r="E10" s="102">
        <f>(D10-(C13*C2))+C3</f>
        <v>24220</v>
      </c>
      <c r="F10" s="103"/>
      <c r="G10" s="96" t="s">
        <v>31</v>
      </c>
      <c r="H10" s="97"/>
      <c r="I10" s="97"/>
      <c r="J10" s="97"/>
      <c r="L10" s="62">
        <v>43097</v>
      </c>
      <c r="M10" s="63">
        <f t="shared" si="0"/>
        <v>0.17500000000001137</v>
      </c>
      <c r="N10" s="64">
        <f>C3+O10</f>
        <v>40000.000000000568</v>
      </c>
      <c r="O10" s="64">
        <f>(((M10-(E2*100))*100))*C6</f>
        <v>15000.000000000568</v>
      </c>
      <c r="P10" s="8">
        <v>97.21</v>
      </c>
      <c r="Q10" s="8">
        <v>97.385000000000005</v>
      </c>
      <c r="AY10" s="1"/>
      <c r="AZ10" s="1"/>
    </row>
    <row r="11" spans="1:53" ht="18.75" customHeight="1" x14ac:dyDescent="0.25">
      <c r="A11" s="4"/>
      <c r="B11" s="46" t="s">
        <v>8</v>
      </c>
      <c r="C11" s="49">
        <f>(AVERAGE(M3:M1047))/100</f>
        <v>5.6211961722488083E-3</v>
      </c>
      <c r="D11" s="48">
        <f>((C11-E2)*10000)*C6</f>
        <v>34355.980861244039</v>
      </c>
      <c r="E11" s="102">
        <f>(D11-(C13*C2)+C3)</f>
        <v>58575.980861244039</v>
      </c>
      <c r="F11" s="103"/>
      <c r="G11" s="98" t="s">
        <v>32</v>
      </c>
      <c r="H11" s="99"/>
      <c r="I11" s="99"/>
      <c r="J11" s="99"/>
      <c r="L11" s="62">
        <v>43098</v>
      </c>
      <c r="M11" s="63">
        <f t="shared" si="0"/>
        <v>0.17499999999999716</v>
      </c>
      <c r="N11" s="64">
        <f>C3+O11</f>
        <v>39999.999999999854</v>
      </c>
      <c r="O11" s="64">
        <f>(((M11-(E2*100))*100))*C6</f>
        <v>14999.999999999858</v>
      </c>
      <c r="P11" s="8">
        <v>97.234999999999999</v>
      </c>
      <c r="Q11" s="8">
        <v>97.41</v>
      </c>
      <c r="AY11" s="1"/>
      <c r="AZ11" s="1"/>
    </row>
    <row r="12" spans="1:53" ht="18.75" customHeight="1" x14ac:dyDescent="0.25">
      <c r="A12" s="4"/>
      <c r="B12" s="29"/>
      <c r="C12" s="56"/>
      <c r="D12" s="50"/>
      <c r="E12" s="102"/>
      <c r="F12" s="102"/>
      <c r="G12" s="79" t="s">
        <v>33</v>
      </c>
      <c r="H12" s="87"/>
      <c r="I12" s="78"/>
      <c r="J12" s="78"/>
      <c r="L12" s="62">
        <v>43102</v>
      </c>
      <c r="M12" s="63">
        <f t="shared" si="0"/>
        <v>0.17999999999999261</v>
      </c>
      <c r="N12" s="64">
        <f>C3+O12</f>
        <v>40249.999999999629</v>
      </c>
      <c r="O12" s="64">
        <f>(((M12-(E2*100))*100))*C6</f>
        <v>15249.999999999631</v>
      </c>
      <c r="P12" s="8">
        <v>97.18</v>
      </c>
      <c r="Q12" s="8">
        <v>97.36</v>
      </c>
      <c r="AY12" s="1"/>
      <c r="AZ12" s="1"/>
    </row>
    <row r="13" spans="1:53" ht="18.75" customHeight="1" x14ac:dyDescent="0.25">
      <c r="A13" s="4"/>
      <c r="B13" s="30" t="s">
        <v>30</v>
      </c>
      <c r="C13" s="31">
        <v>39</v>
      </c>
      <c r="D13" s="32" t="s">
        <v>12</v>
      </c>
      <c r="E13" s="100">
        <f>25*25</f>
        <v>625</v>
      </c>
      <c r="F13" s="101"/>
      <c r="G13" s="104" t="s">
        <v>22</v>
      </c>
      <c r="H13" s="105"/>
      <c r="I13" s="105"/>
      <c r="J13" s="105"/>
      <c r="L13" s="62">
        <v>43103</v>
      </c>
      <c r="M13" s="63">
        <f t="shared" si="0"/>
        <v>0.18000000000000682</v>
      </c>
      <c r="N13" s="64">
        <f>C3+O13</f>
        <v>40250.000000000342</v>
      </c>
      <c r="O13" s="64">
        <f>(((M13-(E2*100))*100))*C6</f>
        <v>15250.000000000342</v>
      </c>
      <c r="P13" s="8">
        <v>97.194999999999993</v>
      </c>
      <c r="Q13" s="8">
        <v>97.375</v>
      </c>
    </row>
    <row r="14" spans="1:53" ht="18.75" customHeight="1" x14ac:dyDescent="0.25">
      <c r="A14" s="4"/>
      <c r="B14" s="10"/>
      <c r="C14" s="21">
        <f>C13*(C2*2)</f>
        <v>1560</v>
      </c>
      <c r="D14" s="11"/>
      <c r="E14" s="11"/>
      <c r="F14" s="10"/>
      <c r="L14" s="62">
        <v>43104</v>
      </c>
      <c r="M14" s="63">
        <f t="shared" si="0"/>
        <v>0.17999999999999261</v>
      </c>
      <c r="N14" s="64">
        <f>C3+O14</f>
        <v>40249.999999999629</v>
      </c>
      <c r="O14" s="64">
        <f>(((M14-(E2*100))*100))*C6</f>
        <v>15249.999999999631</v>
      </c>
      <c r="P14" s="8">
        <v>97.18</v>
      </c>
      <c r="Q14" s="8">
        <v>97.36</v>
      </c>
      <c r="AY14" s="1"/>
      <c r="AZ14" s="1"/>
      <c r="BA14" s="1"/>
    </row>
    <row r="15" spans="1:53" ht="18.75" customHeight="1" x14ac:dyDescent="0.25">
      <c r="A15" s="4"/>
      <c r="D15" s="11"/>
      <c r="E15" s="11"/>
      <c r="F15" s="10"/>
      <c r="L15" s="62">
        <v>43105</v>
      </c>
      <c r="M15" s="63">
        <f t="shared" si="0"/>
        <v>0.17999999999999261</v>
      </c>
      <c r="N15" s="64">
        <f>C3+O15</f>
        <v>40249.999999999629</v>
      </c>
      <c r="O15" s="64">
        <f>(((M15-(E2*100))*100))*C6</f>
        <v>15249.999999999631</v>
      </c>
      <c r="P15" s="8">
        <v>97.155000000000001</v>
      </c>
      <c r="Q15" s="8">
        <v>97.334999999999994</v>
      </c>
    </row>
    <row r="16" spans="1:53" ht="18.75" customHeight="1" x14ac:dyDescent="0.25">
      <c r="A16" s="4"/>
      <c r="B16" s="23" t="s">
        <v>5</v>
      </c>
      <c r="C16" s="28">
        <f>E3</f>
        <v>-0.125</v>
      </c>
      <c r="D16" s="11"/>
      <c r="E16" s="11"/>
      <c r="F16" s="10"/>
      <c r="L16" s="62">
        <v>43108</v>
      </c>
      <c r="M16" s="63">
        <f t="shared" si="0"/>
        <v>0.18000000000000682</v>
      </c>
      <c r="N16" s="64">
        <f>C3+O16</f>
        <v>40250.000000000342</v>
      </c>
      <c r="O16" s="64">
        <f>(((M16-(E2*100))*100))*C6</f>
        <v>15250.000000000342</v>
      </c>
      <c r="P16" s="8">
        <v>97.16</v>
      </c>
      <c r="Q16" s="8">
        <v>97.34</v>
      </c>
    </row>
    <row r="17" spans="1:17" ht="18.75" customHeight="1" x14ac:dyDescent="0.25">
      <c r="A17" s="4"/>
      <c r="B17" s="9"/>
      <c r="C17" s="9"/>
      <c r="D17" s="11"/>
      <c r="E17" s="11"/>
      <c r="F17" s="10"/>
      <c r="L17" s="62">
        <v>43109</v>
      </c>
      <c r="M17" s="63">
        <f t="shared" si="0"/>
        <v>0.18000000000000682</v>
      </c>
      <c r="N17" s="64">
        <f>C3+O17</f>
        <v>40250.000000000342</v>
      </c>
      <c r="O17" s="64">
        <f>(((M17-(E2*100))*100))*C6</f>
        <v>15250.000000000342</v>
      </c>
      <c r="P17" s="8">
        <v>97.08</v>
      </c>
      <c r="Q17" s="8">
        <v>97.26</v>
      </c>
    </row>
    <row r="18" spans="1:17" ht="18.75" customHeight="1" x14ac:dyDescent="0.25">
      <c r="A18" s="4"/>
      <c r="B18" s="9"/>
      <c r="C18" s="9"/>
      <c r="L18" s="62">
        <v>43110</v>
      </c>
      <c r="M18" s="63">
        <f t="shared" si="0"/>
        <v>0.18500000000000227</v>
      </c>
      <c r="N18" s="64">
        <f>C3+O18</f>
        <v>40500.000000000116</v>
      </c>
      <c r="O18" s="64">
        <f>(((M18-(E2*100))*100))*C6</f>
        <v>15500.000000000113</v>
      </c>
      <c r="P18" s="8">
        <v>97.075000000000003</v>
      </c>
      <c r="Q18" s="8">
        <v>97.26</v>
      </c>
    </row>
    <row r="19" spans="1:17" ht="18.75" customHeight="1" x14ac:dyDescent="0.25">
      <c r="A19" s="4"/>
      <c r="B19" s="9"/>
      <c r="C19" s="9"/>
      <c r="L19" s="62">
        <v>43111</v>
      </c>
      <c r="M19" s="63">
        <f t="shared" si="0"/>
        <v>0.19000000000001194</v>
      </c>
      <c r="N19" s="64">
        <f>C3+O19</f>
        <v>40750.000000000597</v>
      </c>
      <c r="O19" s="64">
        <f>(((M19-(E2*100))*100))*C6</f>
        <v>15750.000000000597</v>
      </c>
      <c r="P19" s="8">
        <v>97.084999999999994</v>
      </c>
      <c r="Q19" s="8">
        <v>97.275000000000006</v>
      </c>
    </row>
    <row r="20" spans="1:17" ht="18.75" customHeight="1" x14ac:dyDescent="0.25">
      <c r="A20" s="4"/>
      <c r="L20" s="62">
        <v>43112</v>
      </c>
      <c r="M20" s="63">
        <f t="shared" si="0"/>
        <v>0.18999999999999773</v>
      </c>
      <c r="N20" s="64">
        <f>C3+O20</f>
        <v>40749.999999999884</v>
      </c>
      <c r="O20" s="64">
        <f>(((M20-(E2*100))*100))*C6</f>
        <v>15749.999999999887</v>
      </c>
      <c r="P20" s="8">
        <v>97.06</v>
      </c>
      <c r="Q20" s="8">
        <v>97.25</v>
      </c>
    </row>
    <row r="21" spans="1:17" ht="18.75" customHeight="1" x14ac:dyDescent="0.25">
      <c r="A21" s="4"/>
      <c r="L21" s="62">
        <v>43116</v>
      </c>
      <c r="M21" s="63">
        <f t="shared" si="0"/>
        <v>0.18999999999999773</v>
      </c>
      <c r="N21" s="64">
        <f>C3+O21</f>
        <v>40749.999999999884</v>
      </c>
      <c r="O21" s="64">
        <f>(((M21-(E2*100))*100))*C6</f>
        <v>15749.999999999887</v>
      </c>
      <c r="P21" s="8">
        <v>97.064999999999998</v>
      </c>
      <c r="Q21" s="8">
        <v>97.254999999999995</v>
      </c>
    </row>
    <row r="22" spans="1:17" ht="18.75" customHeight="1" x14ac:dyDescent="0.25">
      <c r="A22" s="4"/>
      <c r="L22" s="62">
        <v>43117</v>
      </c>
      <c r="M22" s="63">
        <f t="shared" si="0"/>
        <v>0.18000000000000682</v>
      </c>
      <c r="N22" s="64">
        <f>C3+O22</f>
        <v>40250.000000000342</v>
      </c>
      <c r="O22" s="64">
        <f>(((M22-(E2*100))*100))*C6</f>
        <v>15250.000000000342</v>
      </c>
      <c r="P22" s="8">
        <v>97.034999999999997</v>
      </c>
      <c r="Q22" s="8">
        <v>97.215000000000003</v>
      </c>
    </row>
    <row r="23" spans="1:17" ht="18.75" customHeight="1" x14ac:dyDescent="0.25">
      <c r="A23" s="4"/>
      <c r="L23" s="62">
        <v>43118</v>
      </c>
      <c r="M23" s="63">
        <f t="shared" si="0"/>
        <v>0.18500000000000227</v>
      </c>
      <c r="N23" s="64">
        <f>C3+O23</f>
        <v>40500.000000000116</v>
      </c>
      <c r="O23" s="64">
        <f>(((M23-(E2*100))*100))*C6</f>
        <v>15500.000000000113</v>
      </c>
      <c r="P23" s="8">
        <v>96.99</v>
      </c>
      <c r="Q23" s="8">
        <v>97.174999999999997</v>
      </c>
    </row>
    <row r="24" spans="1:17" ht="18.75" customHeight="1" x14ac:dyDescent="0.25">
      <c r="A24" s="4"/>
      <c r="L24" s="62">
        <v>43119</v>
      </c>
      <c r="M24" s="63">
        <f t="shared" si="0"/>
        <v>0.18000000000000682</v>
      </c>
      <c r="N24" s="64">
        <f>C3+O24</f>
        <v>40250.000000000342</v>
      </c>
      <c r="O24" s="64">
        <f>(((M24-(E2*100))*100))*C6</f>
        <v>15250.000000000342</v>
      </c>
      <c r="P24" s="8">
        <v>96.924999999999997</v>
      </c>
      <c r="Q24" s="8">
        <v>97.105000000000004</v>
      </c>
    </row>
    <row r="25" spans="1:17" ht="18.75" customHeight="1" x14ac:dyDescent="0.25">
      <c r="A25" s="4"/>
      <c r="L25" s="62">
        <v>43122</v>
      </c>
      <c r="M25" s="63">
        <f t="shared" si="0"/>
        <v>0.18000000000000682</v>
      </c>
      <c r="N25" s="64">
        <f>C3+O25</f>
        <v>40250.000000000342</v>
      </c>
      <c r="O25" s="64">
        <f>(((M25-(E2*100))*100))*C6</f>
        <v>15250.000000000342</v>
      </c>
      <c r="P25" s="8">
        <v>96.88</v>
      </c>
      <c r="Q25" s="8">
        <v>97.06</v>
      </c>
    </row>
    <row r="26" spans="1:17" ht="18.75" customHeight="1" x14ac:dyDescent="0.25">
      <c r="A26" s="4"/>
      <c r="L26" s="62">
        <v>43123</v>
      </c>
      <c r="M26" s="63">
        <f t="shared" si="0"/>
        <v>0.18500000000000227</v>
      </c>
      <c r="N26" s="64">
        <f>C3+O26</f>
        <v>40500.000000000116</v>
      </c>
      <c r="O26" s="64">
        <f>(((M26-(E2*100))*100))*C6</f>
        <v>15500.000000000113</v>
      </c>
      <c r="P26" s="8">
        <v>96.944999999999993</v>
      </c>
      <c r="Q26" s="8">
        <v>97.13</v>
      </c>
    </row>
    <row r="27" spans="1:17" ht="18.75" customHeight="1" x14ac:dyDescent="0.25">
      <c r="A27" s="4"/>
      <c r="L27" s="62">
        <v>43124</v>
      </c>
      <c r="M27" s="63">
        <f t="shared" si="0"/>
        <v>0.18500000000000227</v>
      </c>
      <c r="N27" s="64">
        <f>C3+O27</f>
        <v>40500.000000000116</v>
      </c>
      <c r="O27" s="64">
        <f>(((M27-(E2*100))*100))*C6</f>
        <v>15500.000000000113</v>
      </c>
      <c r="P27" s="8">
        <v>96.905000000000001</v>
      </c>
      <c r="Q27" s="8">
        <v>97.09</v>
      </c>
    </row>
    <row r="28" spans="1:17" ht="18.75" customHeight="1" x14ac:dyDescent="0.25">
      <c r="A28" s="4"/>
      <c r="L28" s="62">
        <v>43125</v>
      </c>
      <c r="M28" s="63">
        <f t="shared" si="0"/>
        <v>0.18500000000000227</v>
      </c>
      <c r="N28" s="64">
        <f>C3+O28</f>
        <v>40500.000000000116</v>
      </c>
      <c r="O28" s="64">
        <f>(((M28-(E2*100))*100))*C6</f>
        <v>15500.000000000113</v>
      </c>
      <c r="P28" s="8">
        <v>96.96</v>
      </c>
      <c r="Q28" s="8">
        <v>97.144999999999996</v>
      </c>
    </row>
    <row r="29" spans="1:17" ht="18.75" customHeight="1" x14ac:dyDescent="0.25">
      <c r="A29" s="4"/>
      <c r="L29" s="62">
        <v>43126</v>
      </c>
      <c r="M29" s="63">
        <f t="shared" si="0"/>
        <v>0.18500000000000227</v>
      </c>
      <c r="N29" s="64">
        <f>C3+O29</f>
        <v>40500.000000000116</v>
      </c>
      <c r="O29" s="64">
        <f>(((M29-(E2*100))*100))*C6</f>
        <v>15500.000000000113</v>
      </c>
      <c r="P29" s="8">
        <v>96.92</v>
      </c>
      <c r="Q29" s="8">
        <v>97.105000000000004</v>
      </c>
    </row>
    <row r="30" spans="1:17" ht="18.75" customHeight="1" x14ac:dyDescent="0.25">
      <c r="A30" s="4"/>
      <c r="L30" s="62">
        <v>43129</v>
      </c>
      <c r="M30" s="63">
        <f t="shared" si="0"/>
        <v>0.18000000000000682</v>
      </c>
      <c r="N30" s="64">
        <f>C3+O30</f>
        <v>40250.000000000342</v>
      </c>
      <c r="O30" s="64">
        <f>(((M30-(E2*100))*100))*C6</f>
        <v>15250.000000000342</v>
      </c>
      <c r="P30" s="8">
        <v>96.88</v>
      </c>
      <c r="Q30" s="8">
        <v>97.06</v>
      </c>
    </row>
    <row r="31" spans="1:17" ht="18.75" customHeight="1" x14ac:dyDescent="0.25">
      <c r="A31" s="4"/>
      <c r="L31" s="62">
        <v>43130</v>
      </c>
      <c r="M31" s="63">
        <f t="shared" si="0"/>
        <v>0.18500000000000227</v>
      </c>
      <c r="N31" s="64">
        <f>C3+O31</f>
        <v>40500.000000000116</v>
      </c>
      <c r="O31" s="64">
        <f>(((M31-(E2*100))*100))*C6</f>
        <v>15500.000000000113</v>
      </c>
      <c r="P31" s="8">
        <v>96.834999999999994</v>
      </c>
      <c r="Q31" s="8">
        <v>97.02</v>
      </c>
    </row>
    <row r="32" spans="1:17" ht="18.75" customHeight="1" x14ac:dyDescent="0.25">
      <c r="A32" s="4"/>
      <c r="L32" s="62">
        <v>43131</v>
      </c>
      <c r="M32" s="63">
        <f t="shared" si="0"/>
        <v>0.18000000000000682</v>
      </c>
      <c r="N32" s="64">
        <f>C3+O32</f>
        <v>40250.000000000342</v>
      </c>
      <c r="O32" s="64">
        <f>(((M32-(E2*100))*100))*C6</f>
        <v>15250.000000000342</v>
      </c>
      <c r="P32" s="8">
        <v>96.85</v>
      </c>
      <c r="Q32" s="8">
        <v>97.03</v>
      </c>
    </row>
    <row r="33" spans="1:50" ht="18.75" customHeight="1" x14ac:dyDescent="0.25">
      <c r="A33" s="4"/>
      <c r="L33" s="62">
        <v>43132</v>
      </c>
      <c r="M33" s="63">
        <f t="shared" si="0"/>
        <v>0.16999999999998749</v>
      </c>
      <c r="N33" s="64">
        <f>C3+O33</f>
        <v>39749.999999999374</v>
      </c>
      <c r="O33" s="64">
        <f>(((M33-(E2*100))*100))*C6</f>
        <v>14749.999999999374</v>
      </c>
      <c r="P33" s="8">
        <v>96.805000000000007</v>
      </c>
      <c r="Q33" s="8">
        <v>96.974999999999994</v>
      </c>
    </row>
    <row r="34" spans="1:50" ht="18.75" customHeight="1" x14ac:dyDescent="0.25">
      <c r="A34" s="4"/>
      <c r="L34" s="62">
        <v>43133</v>
      </c>
      <c r="M34" s="63">
        <f t="shared" si="0"/>
        <v>0.16500000000000625</v>
      </c>
      <c r="N34" s="64">
        <f>C3+O34</f>
        <v>39500.000000000313</v>
      </c>
      <c r="O34" s="64">
        <f>(((M34-(E2*100))*100))*C6</f>
        <v>14500.000000000313</v>
      </c>
      <c r="P34" s="8">
        <v>96.71</v>
      </c>
      <c r="Q34" s="8">
        <v>96.875</v>
      </c>
    </row>
    <row r="35" spans="1:50" ht="18.75" customHeight="1" x14ac:dyDescent="0.25">
      <c r="A35" s="4"/>
      <c r="L35" s="62">
        <v>43136</v>
      </c>
      <c r="M35" s="63">
        <f t="shared" si="0"/>
        <v>0.17999999999999261</v>
      </c>
      <c r="N35" s="64">
        <f>C3+O35</f>
        <v>40249.999999999629</v>
      </c>
      <c r="O35" s="64">
        <f>(((M35-(E2*100))*100))*C6</f>
        <v>15249.999999999631</v>
      </c>
      <c r="P35" s="8">
        <v>96.745000000000005</v>
      </c>
      <c r="Q35" s="8">
        <v>96.924999999999997</v>
      </c>
    </row>
    <row r="36" spans="1:50" ht="18.75" customHeight="1" x14ac:dyDescent="0.25">
      <c r="A36" s="4"/>
      <c r="L36" s="62">
        <v>43137</v>
      </c>
      <c r="M36" s="63">
        <f t="shared" si="0"/>
        <v>0.18000000000000682</v>
      </c>
      <c r="N36" s="64">
        <f>C3+O36</f>
        <v>40250.000000000342</v>
      </c>
      <c r="O36" s="64">
        <f>(((M36-(E2*100))*100))*C6</f>
        <v>15250.000000000342</v>
      </c>
      <c r="P36" s="8">
        <v>96.77</v>
      </c>
      <c r="Q36" s="8">
        <v>96.95</v>
      </c>
    </row>
    <row r="37" spans="1:50" ht="18.75" customHeight="1" x14ac:dyDescent="0.25">
      <c r="A37" s="4"/>
      <c r="L37" s="62">
        <v>43138</v>
      </c>
      <c r="M37" s="63">
        <f t="shared" si="0"/>
        <v>0.18000000000000682</v>
      </c>
      <c r="N37" s="64">
        <f>C3+O37</f>
        <v>40250.000000000342</v>
      </c>
      <c r="O37" s="64">
        <f>(((M37-(E2*100))*100))*C6</f>
        <v>15250.000000000342</v>
      </c>
      <c r="P37" s="8">
        <v>96.704999999999998</v>
      </c>
      <c r="Q37" s="8">
        <v>96.885000000000005</v>
      </c>
    </row>
    <row r="38" spans="1:50" ht="18.75" customHeight="1" x14ac:dyDescent="0.25">
      <c r="A38" s="4"/>
      <c r="L38" s="62">
        <v>43139</v>
      </c>
      <c r="M38" s="63">
        <f t="shared" si="0"/>
        <v>0.18500000000000227</v>
      </c>
      <c r="N38" s="64">
        <f>C3+O38</f>
        <v>40500.000000000116</v>
      </c>
      <c r="O38" s="64">
        <f>(((M38-(E2*100))*100))*C6</f>
        <v>15500.000000000113</v>
      </c>
      <c r="P38" s="8">
        <v>96.69</v>
      </c>
      <c r="Q38" s="8">
        <v>96.875</v>
      </c>
    </row>
    <row r="39" spans="1:50" ht="18.75" customHeight="1" x14ac:dyDescent="0.25">
      <c r="A39" s="4"/>
      <c r="L39" s="62">
        <v>43140</v>
      </c>
      <c r="M39" s="63">
        <f t="shared" si="0"/>
        <v>0.19000000000001194</v>
      </c>
      <c r="N39" s="64">
        <f>C3+O39</f>
        <v>40750.000000000597</v>
      </c>
      <c r="O39" s="64">
        <f>(((M39-(E2*100))*100))*C6</f>
        <v>15750.000000000597</v>
      </c>
      <c r="P39" s="8">
        <v>96.71</v>
      </c>
      <c r="Q39" s="8">
        <v>96.9</v>
      </c>
    </row>
    <row r="40" spans="1:50" ht="18.75" customHeight="1" x14ac:dyDescent="0.25">
      <c r="A40" s="4"/>
      <c r="L40" s="62">
        <v>43143</v>
      </c>
      <c r="M40" s="63">
        <f t="shared" si="0"/>
        <v>0.18999999999999773</v>
      </c>
      <c r="N40" s="64">
        <f>C3+O40</f>
        <v>40749.999999999884</v>
      </c>
      <c r="O40" s="64">
        <f>(((M40-(E2*100))*100))*C6</f>
        <v>15749.999999999887</v>
      </c>
      <c r="P40" s="8">
        <v>96.674999999999997</v>
      </c>
      <c r="Q40" s="8">
        <v>96.864999999999995</v>
      </c>
    </row>
    <row r="41" spans="1:50" ht="18.75" customHeight="1" x14ac:dyDescent="0.25">
      <c r="A41" s="4"/>
      <c r="L41" s="62">
        <v>43144</v>
      </c>
      <c r="M41" s="63">
        <f t="shared" si="0"/>
        <v>0.19499999999999318</v>
      </c>
      <c r="N41" s="64">
        <f>C3+O41</f>
        <v>40999.999999999658</v>
      </c>
      <c r="O41" s="64">
        <f>(((M41-(E2*100))*100))*C6</f>
        <v>15999.999999999658</v>
      </c>
      <c r="P41" s="8">
        <v>96.685000000000002</v>
      </c>
      <c r="Q41" s="8">
        <v>96.88</v>
      </c>
    </row>
    <row r="42" spans="1:50" ht="18.75" customHeight="1" x14ac:dyDescent="0.25">
      <c r="A42" s="4"/>
      <c r="L42" s="62">
        <v>43145</v>
      </c>
      <c r="M42" s="63">
        <f t="shared" si="0"/>
        <v>0.19499999999999318</v>
      </c>
      <c r="N42" s="64">
        <f>C3+O42</f>
        <v>40999.999999999658</v>
      </c>
      <c r="O42" s="64">
        <f>(((M42-(E2*100))*100))*C6</f>
        <v>15999.999999999658</v>
      </c>
      <c r="P42" s="8">
        <v>96.625</v>
      </c>
      <c r="Q42" s="8">
        <v>96.82</v>
      </c>
      <c r="AX42"/>
    </row>
    <row r="43" spans="1:50" ht="18.75" customHeight="1" x14ac:dyDescent="0.25">
      <c r="A43" s="4"/>
      <c r="L43" s="62">
        <v>43146</v>
      </c>
      <c r="M43" s="63">
        <f t="shared" si="0"/>
        <v>0.18499999999998806</v>
      </c>
      <c r="N43" s="64">
        <f>C3+O43</f>
        <v>40499.999999999403</v>
      </c>
      <c r="O43" s="64">
        <f>(((M43-(E2*100))*100))*C6</f>
        <v>15499.999999999403</v>
      </c>
      <c r="P43" s="8">
        <v>96.665000000000006</v>
      </c>
      <c r="Q43" s="8">
        <v>96.85</v>
      </c>
      <c r="AX43"/>
    </row>
    <row r="44" spans="1:50" ht="18.75" customHeight="1" x14ac:dyDescent="0.25">
      <c r="A44" s="4"/>
      <c r="L44" s="62">
        <v>43147</v>
      </c>
      <c r="M44" s="63">
        <f t="shared" si="0"/>
        <v>0.18500000000000227</v>
      </c>
      <c r="N44" s="64">
        <f>C3+O44</f>
        <v>40500.000000000116</v>
      </c>
      <c r="O44" s="64">
        <f>(((M44-(E2*100))*100))*C6</f>
        <v>15500.000000000113</v>
      </c>
      <c r="P44" s="8">
        <v>96.685000000000002</v>
      </c>
      <c r="Q44" s="8">
        <v>96.87</v>
      </c>
    </row>
    <row r="45" spans="1:50" ht="18.75" customHeight="1" x14ac:dyDescent="0.25">
      <c r="A45" s="4"/>
      <c r="C45" s="5"/>
      <c r="L45" s="62">
        <v>43151</v>
      </c>
      <c r="M45" s="63">
        <f t="shared" si="0"/>
        <v>0.17499999999999716</v>
      </c>
      <c r="N45" s="64">
        <f>C3+O45</f>
        <v>39999.999999999854</v>
      </c>
      <c r="O45" s="64">
        <f>(((M45-(E2*100))*100))*C6</f>
        <v>14999.999999999858</v>
      </c>
      <c r="P45" s="8">
        <v>96.7</v>
      </c>
      <c r="Q45" s="8">
        <v>96.875</v>
      </c>
    </row>
    <row r="46" spans="1:50" ht="18.75" customHeight="1" x14ac:dyDescent="0.25">
      <c r="A46" s="4"/>
      <c r="L46" s="62">
        <v>43152</v>
      </c>
      <c r="M46" s="63">
        <f t="shared" si="0"/>
        <v>0.17499999999999716</v>
      </c>
      <c r="N46" s="64">
        <f>C3+O46</f>
        <v>39999.999999999854</v>
      </c>
      <c r="O46" s="64">
        <f>(((M46-(E2*100))*100))*C6</f>
        <v>14999.999999999858</v>
      </c>
      <c r="P46" s="8">
        <v>96.64</v>
      </c>
      <c r="Q46" s="8">
        <v>96.814999999999998</v>
      </c>
    </row>
    <row r="47" spans="1:50" ht="18.75" customHeight="1" x14ac:dyDescent="0.25">
      <c r="A47" s="4"/>
      <c r="C47" s="5"/>
      <c r="L47" s="62">
        <v>43153</v>
      </c>
      <c r="M47" s="63">
        <f t="shared" si="0"/>
        <v>0.18000000000000682</v>
      </c>
      <c r="N47" s="64">
        <f>C3+O47</f>
        <v>40250.000000000342</v>
      </c>
      <c r="O47" s="64">
        <f>(((M47-(E2*100))*100))*C6</f>
        <v>15250.000000000342</v>
      </c>
      <c r="P47" s="8">
        <v>96.69</v>
      </c>
      <c r="Q47" s="8">
        <v>96.87</v>
      </c>
    </row>
    <row r="48" spans="1:50" ht="18.75" customHeight="1" x14ac:dyDescent="0.25">
      <c r="A48" s="4"/>
      <c r="L48" s="62">
        <v>43154</v>
      </c>
      <c r="M48" s="63">
        <f t="shared" si="0"/>
        <v>0.17999999999999261</v>
      </c>
      <c r="N48" s="64">
        <f>C3+O48</f>
        <v>40249.999999999629</v>
      </c>
      <c r="O48" s="64">
        <f>(((M48-(E2*100))*100))*C6</f>
        <v>15249.999999999631</v>
      </c>
      <c r="P48" s="8">
        <v>96.745000000000005</v>
      </c>
      <c r="Q48" s="8">
        <v>96.924999999999997</v>
      </c>
    </row>
    <row r="49" spans="1:17" ht="18.75" customHeight="1" x14ac:dyDescent="0.25">
      <c r="A49" s="4"/>
      <c r="L49" s="62">
        <v>43157</v>
      </c>
      <c r="M49" s="63">
        <f t="shared" si="0"/>
        <v>0.16999999999998749</v>
      </c>
      <c r="N49" s="64">
        <f>C3+O49</f>
        <v>39749.999999999374</v>
      </c>
      <c r="O49" s="64">
        <f>(((M49-(E2*100))*100))*C6</f>
        <v>14749.999999999374</v>
      </c>
      <c r="P49" s="8">
        <v>96.775000000000006</v>
      </c>
      <c r="Q49" s="8">
        <v>96.944999999999993</v>
      </c>
    </row>
    <row r="50" spans="1:17" ht="18.75" customHeight="1" x14ac:dyDescent="0.25">
      <c r="A50" s="4"/>
      <c r="L50" s="62">
        <v>43158</v>
      </c>
      <c r="M50" s="63">
        <f t="shared" si="0"/>
        <v>0.15999999999999659</v>
      </c>
      <c r="N50" s="64">
        <f>C3+O50</f>
        <v>39249.999999999825</v>
      </c>
      <c r="O50" s="64">
        <f>(((M50-(E2*100))*100))*C6</f>
        <v>14249.999999999829</v>
      </c>
      <c r="P50" s="8">
        <v>96.73</v>
      </c>
      <c r="Q50" s="8">
        <v>96.89</v>
      </c>
    </row>
    <row r="51" spans="1:17" ht="18.75" customHeight="1" x14ac:dyDescent="0.25">
      <c r="A51" s="4"/>
      <c r="L51" s="62">
        <v>43159</v>
      </c>
      <c r="M51" s="63">
        <f t="shared" si="0"/>
        <v>0.15500000000000114</v>
      </c>
      <c r="N51" s="64">
        <f>C3+O51</f>
        <v>39000.000000000058</v>
      </c>
      <c r="O51" s="64">
        <f>(((M51-(E2*100))*100))*C6</f>
        <v>14000.000000000056</v>
      </c>
      <c r="P51" s="8">
        <v>96.78</v>
      </c>
      <c r="Q51" s="8">
        <v>96.935000000000002</v>
      </c>
    </row>
    <row r="52" spans="1:17" ht="18.75" customHeight="1" x14ac:dyDescent="0.25">
      <c r="A52" s="4"/>
      <c r="L52" s="62">
        <v>43160</v>
      </c>
      <c r="M52" s="63">
        <f t="shared" si="0"/>
        <v>0.15999999999999659</v>
      </c>
      <c r="N52" s="64">
        <f>C3+O52</f>
        <v>39249.999999999825</v>
      </c>
      <c r="O52" s="64">
        <f>(((M52-(E2*100))*100))*C6</f>
        <v>14249.999999999829</v>
      </c>
      <c r="P52" s="8">
        <v>96.84</v>
      </c>
      <c r="Q52" s="8">
        <v>97</v>
      </c>
    </row>
    <row r="53" spans="1:17" ht="18.75" customHeight="1" x14ac:dyDescent="0.25">
      <c r="A53" s="4"/>
      <c r="L53" s="62">
        <v>43161</v>
      </c>
      <c r="M53" s="63">
        <f t="shared" si="0"/>
        <v>0.17000000000000171</v>
      </c>
      <c r="N53" s="64">
        <f>C3+O53</f>
        <v>39750.000000000087</v>
      </c>
      <c r="O53" s="64">
        <f>(((M53-(E2*100))*100))*C6</f>
        <v>14750.000000000085</v>
      </c>
      <c r="P53" s="8">
        <v>96.765000000000001</v>
      </c>
      <c r="Q53" s="8">
        <v>96.935000000000002</v>
      </c>
    </row>
    <row r="54" spans="1:17" ht="18.75" customHeight="1" x14ac:dyDescent="0.25">
      <c r="A54" s="4"/>
      <c r="L54" s="62">
        <v>43164</v>
      </c>
      <c r="M54" s="63">
        <f t="shared" si="0"/>
        <v>0.17000000000000171</v>
      </c>
      <c r="N54" s="64">
        <f>C3+O54</f>
        <v>39750.000000000087</v>
      </c>
      <c r="O54" s="64">
        <f>(((M54-(E2*100))*100))*C6</f>
        <v>14750.000000000085</v>
      </c>
      <c r="P54" s="8">
        <v>96.74</v>
      </c>
      <c r="Q54" s="8">
        <v>96.91</v>
      </c>
    </row>
    <row r="55" spans="1:17" ht="18.75" customHeight="1" x14ac:dyDescent="0.25">
      <c r="A55" s="4"/>
      <c r="L55" s="62">
        <v>43165</v>
      </c>
      <c r="M55" s="63">
        <f t="shared" si="0"/>
        <v>0.16500000000000625</v>
      </c>
      <c r="N55" s="64">
        <f>C3+O55</f>
        <v>39500.000000000313</v>
      </c>
      <c r="O55" s="64">
        <f>(((M55-(E2*100))*100))*C6</f>
        <v>14500.000000000313</v>
      </c>
      <c r="P55" s="8">
        <v>96.75</v>
      </c>
      <c r="Q55" s="8">
        <v>96.915000000000006</v>
      </c>
    </row>
    <row r="56" spans="1:17" ht="18.75" customHeight="1" x14ac:dyDescent="0.25">
      <c r="A56" s="4"/>
      <c r="L56" s="62">
        <v>43166</v>
      </c>
      <c r="M56" s="63">
        <f t="shared" si="0"/>
        <v>0.16499999999999204</v>
      </c>
      <c r="N56" s="64">
        <f>C3+O56</f>
        <v>39499.9999999996</v>
      </c>
      <c r="O56" s="64">
        <f>(((M56-(E2*100))*100))*C6</f>
        <v>14499.999999999602</v>
      </c>
      <c r="P56" s="8">
        <v>96.745000000000005</v>
      </c>
      <c r="Q56" s="8">
        <v>96.91</v>
      </c>
    </row>
    <row r="57" spans="1:17" ht="18.75" customHeight="1" x14ac:dyDescent="0.25">
      <c r="A57" s="4"/>
      <c r="L57" s="62">
        <v>43167</v>
      </c>
      <c r="M57" s="63">
        <f t="shared" si="0"/>
        <v>0.16499999999999204</v>
      </c>
      <c r="N57" s="64">
        <f>C3+O57</f>
        <v>39499.9999999996</v>
      </c>
      <c r="O57" s="64">
        <f>(((M57-(E2*100))*100))*C6</f>
        <v>14499.999999999602</v>
      </c>
      <c r="P57" s="8">
        <v>96.76</v>
      </c>
      <c r="Q57" s="8">
        <v>96.924999999999997</v>
      </c>
    </row>
    <row r="58" spans="1:17" ht="18.75" customHeight="1" x14ac:dyDescent="0.25">
      <c r="A58" s="4"/>
      <c r="L58" s="62">
        <v>43168</v>
      </c>
      <c r="M58" s="63">
        <f t="shared" si="0"/>
        <v>0.16500000000000625</v>
      </c>
      <c r="N58" s="64">
        <f>C3+O58</f>
        <v>39500.000000000313</v>
      </c>
      <c r="O58" s="64">
        <f>(((M58-(E2*100))*100))*C6</f>
        <v>14500.000000000313</v>
      </c>
      <c r="P58" s="8">
        <v>96.734999999999999</v>
      </c>
      <c r="Q58" s="8">
        <v>96.9</v>
      </c>
    </row>
    <row r="59" spans="1:17" ht="18.75" customHeight="1" x14ac:dyDescent="0.25">
      <c r="A59" s="4"/>
      <c r="L59" s="62">
        <v>43171</v>
      </c>
      <c r="M59" s="63">
        <f t="shared" si="0"/>
        <v>0.1600000000000108</v>
      </c>
      <c r="N59" s="64">
        <f>C3+O59</f>
        <v>39250.000000000538</v>
      </c>
      <c r="O59" s="64">
        <f>(((M59-(E2*100))*100))*C6</f>
        <v>14250.00000000054</v>
      </c>
      <c r="P59" s="8">
        <v>96.754999999999995</v>
      </c>
      <c r="Q59" s="8">
        <v>96.915000000000006</v>
      </c>
    </row>
    <row r="60" spans="1:17" ht="18.75" customHeight="1" x14ac:dyDescent="0.25">
      <c r="A60" s="4"/>
      <c r="L60" s="62">
        <v>43172</v>
      </c>
      <c r="M60" s="63">
        <f t="shared" si="0"/>
        <v>0.15000000000000568</v>
      </c>
      <c r="N60" s="64">
        <f>C3+O60</f>
        <v>38750.000000000284</v>
      </c>
      <c r="O60" s="64">
        <f>(((M60-(E2*100))*100))*C6</f>
        <v>13750.000000000284</v>
      </c>
      <c r="P60" s="8">
        <v>96.784999999999997</v>
      </c>
      <c r="Q60" s="8">
        <v>96.935000000000002</v>
      </c>
    </row>
    <row r="61" spans="1:17" ht="18.75" customHeight="1" x14ac:dyDescent="0.25">
      <c r="A61" s="4"/>
      <c r="L61" s="62">
        <v>43173</v>
      </c>
      <c r="M61" s="63">
        <f t="shared" si="0"/>
        <v>0.13500000000000512</v>
      </c>
      <c r="N61" s="64">
        <f>C3+O61</f>
        <v>38000.000000000255</v>
      </c>
      <c r="O61" s="64">
        <f>(((M61-(E2*100))*100))*C6</f>
        <v>13000.000000000256</v>
      </c>
      <c r="P61" s="8">
        <v>96.834999999999994</v>
      </c>
      <c r="Q61" s="8">
        <v>96.97</v>
      </c>
    </row>
    <row r="62" spans="1:17" ht="18.75" customHeight="1" x14ac:dyDescent="0.25">
      <c r="A62" s="4"/>
      <c r="L62" s="62">
        <v>43174</v>
      </c>
      <c r="M62" s="63">
        <f t="shared" si="0"/>
        <v>0.125</v>
      </c>
      <c r="N62" s="64">
        <f>C3+O62</f>
        <v>37500</v>
      </c>
      <c r="O62" s="64">
        <f>(((M62-(E2*100))*100))*C6</f>
        <v>12500</v>
      </c>
      <c r="P62" s="8">
        <v>96.864999999999995</v>
      </c>
      <c r="Q62" s="8">
        <v>96.99</v>
      </c>
    </row>
    <row r="63" spans="1:17" ht="18.75" customHeight="1" x14ac:dyDescent="0.25">
      <c r="A63" s="4"/>
      <c r="L63" s="62">
        <v>43175</v>
      </c>
      <c r="M63" s="63">
        <f t="shared" si="0"/>
        <v>0.11500000000000909</v>
      </c>
      <c r="N63" s="64">
        <f>C3+O63</f>
        <v>37000.000000000451</v>
      </c>
      <c r="O63" s="64">
        <f>(((M63-(E2*100))*100))*C6</f>
        <v>12000.000000000455</v>
      </c>
      <c r="P63" s="8">
        <v>96.834999999999994</v>
      </c>
      <c r="Q63" s="8">
        <v>96.95</v>
      </c>
    </row>
    <row r="64" spans="1:17" ht="18.75" customHeight="1" x14ac:dyDescent="0.25">
      <c r="A64" s="4"/>
      <c r="L64" s="62">
        <v>43178</v>
      </c>
      <c r="M64" s="63">
        <f t="shared" si="0"/>
        <v>9.9999999999994316E-2</v>
      </c>
      <c r="N64" s="64">
        <f>C3+O64</f>
        <v>36249.999999999716</v>
      </c>
      <c r="O64" s="64">
        <f>(((M64-(E2*100))*100))*C6</f>
        <v>11249.999999999716</v>
      </c>
      <c r="P64" s="8">
        <v>96.87</v>
      </c>
      <c r="Q64" s="8">
        <v>96.97</v>
      </c>
    </row>
    <row r="65" spans="1:17" ht="18.75" customHeight="1" x14ac:dyDescent="0.25">
      <c r="A65" s="4"/>
      <c r="L65" s="62">
        <v>43179</v>
      </c>
      <c r="M65" s="63">
        <f t="shared" si="0"/>
        <v>0.10500000000000398</v>
      </c>
      <c r="N65" s="64">
        <f>C3+O65</f>
        <v>36500.000000000196</v>
      </c>
      <c r="O65" s="64">
        <f>(((M65-(E2*100))*100))*C6</f>
        <v>11500.000000000198</v>
      </c>
      <c r="P65" s="8">
        <v>96.82</v>
      </c>
      <c r="Q65" s="8">
        <v>96.924999999999997</v>
      </c>
    </row>
    <row r="66" spans="1:17" ht="18.75" customHeight="1" x14ac:dyDescent="0.25">
      <c r="A66" s="4"/>
      <c r="L66" s="62">
        <v>43180</v>
      </c>
      <c r="M66" s="63">
        <f t="shared" si="0"/>
        <v>9.9999999999994316E-2</v>
      </c>
      <c r="N66" s="64">
        <f>C3+O66</f>
        <v>36249.999999999716</v>
      </c>
      <c r="O66" s="64">
        <f>(((M66-(E2*100))*100))*C6</f>
        <v>11249.999999999716</v>
      </c>
      <c r="P66" s="8">
        <v>96.775000000000006</v>
      </c>
      <c r="Q66" s="8">
        <v>96.875</v>
      </c>
    </row>
    <row r="67" spans="1:17" ht="18.75" customHeight="1" x14ac:dyDescent="0.25">
      <c r="A67" s="4"/>
      <c r="L67" s="62">
        <v>43181</v>
      </c>
      <c r="M67" s="63">
        <f t="shared" ref="M67:M130" si="1">Q67-P67</f>
        <v>9.4999999999998863E-2</v>
      </c>
      <c r="N67" s="64">
        <f>C3+O67</f>
        <v>35999.999999999942</v>
      </c>
      <c r="O67" s="64">
        <f>(((M67-(E2*100))*100))*C6</f>
        <v>10999.999999999944</v>
      </c>
      <c r="P67" s="8">
        <v>96.89</v>
      </c>
      <c r="Q67" s="8">
        <v>96.984999999999999</v>
      </c>
    </row>
    <row r="68" spans="1:17" ht="18.75" customHeight="1" x14ac:dyDescent="0.25">
      <c r="A68" s="4"/>
      <c r="L68" s="62">
        <v>43182</v>
      </c>
      <c r="M68" s="63">
        <f t="shared" si="1"/>
        <v>9.4999999999998863E-2</v>
      </c>
      <c r="N68" s="64">
        <f>C3+O68</f>
        <v>35999.999999999942</v>
      </c>
      <c r="O68" s="64">
        <f>(((M68-(E2*100))*100))*C6</f>
        <v>10999.999999999944</v>
      </c>
      <c r="P68" s="8">
        <v>96.89</v>
      </c>
      <c r="Q68" s="8">
        <v>96.984999999999999</v>
      </c>
    </row>
    <row r="69" spans="1:17" ht="18.75" customHeight="1" x14ac:dyDescent="0.25">
      <c r="A69" s="4"/>
      <c r="L69" s="62">
        <v>43185</v>
      </c>
      <c r="M69" s="63">
        <f t="shared" si="1"/>
        <v>9.4999999999998863E-2</v>
      </c>
      <c r="N69" s="64">
        <f>C3+O69</f>
        <v>35999.999999999942</v>
      </c>
      <c r="O69" s="64">
        <f>(((M69-(E2*100))*100))*C6</f>
        <v>10999.999999999944</v>
      </c>
      <c r="P69" s="8">
        <v>96.885000000000005</v>
      </c>
      <c r="Q69" s="8">
        <v>96.98</v>
      </c>
    </row>
    <row r="70" spans="1:17" ht="18.75" customHeight="1" x14ac:dyDescent="0.25">
      <c r="A70" s="4"/>
      <c r="L70" s="62">
        <v>43186</v>
      </c>
      <c r="M70" s="63">
        <f t="shared" si="1"/>
        <v>9.4999999999998863E-2</v>
      </c>
      <c r="N70" s="64">
        <f>C3+O70</f>
        <v>35999.999999999942</v>
      </c>
      <c r="O70" s="64">
        <f>(((M70-(E2*100))*100))*C6</f>
        <v>10999.999999999944</v>
      </c>
      <c r="P70" s="8">
        <v>96.94</v>
      </c>
      <c r="Q70" s="8">
        <v>97.034999999999997</v>
      </c>
    </row>
    <row r="71" spans="1:17" ht="18.75" customHeight="1" x14ac:dyDescent="0.25">
      <c r="A71" s="4"/>
      <c r="L71" s="62">
        <v>43187</v>
      </c>
      <c r="M71" s="63">
        <f t="shared" si="1"/>
        <v>0.10000000000000853</v>
      </c>
      <c r="N71" s="64">
        <f>C3+O71</f>
        <v>36250.000000000422</v>
      </c>
      <c r="O71" s="64">
        <f>(((M71-(E2*100))*100))*C6</f>
        <v>11250.000000000426</v>
      </c>
      <c r="P71" s="8">
        <v>96.94</v>
      </c>
      <c r="Q71" s="8">
        <v>97.04</v>
      </c>
    </row>
    <row r="72" spans="1:17" ht="18.75" customHeight="1" x14ac:dyDescent="0.25">
      <c r="A72" s="4"/>
      <c r="L72" s="62">
        <v>43188</v>
      </c>
      <c r="M72" s="63">
        <f t="shared" si="1"/>
        <v>9.4999999999998863E-2</v>
      </c>
      <c r="N72" s="64">
        <f>C3+O72</f>
        <v>35999.999999999942</v>
      </c>
      <c r="O72" s="64">
        <f>(((M72-(E2*100))*100))*C6</f>
        <v>10999.999999999944</v>
      </c>
      <c r="P72" s="8">
        <v>96.984999999999999</v>
      </c>
      <c r="Q72" s="8">
        <v>97.08</v>
      </c>
    </row>
    <row r="73" spans="1:17" ht="18.75" customHeight="1" x14ac:dyDescent="0.25">
      <c r="A73" s="4"/>
      <c r="L73" s="62">
        <v>43192</v>
      </c>
      <c r="M73" s="63">
        <f t="shared" si="1"/>
        <v>9.4999999999998863E-2</v>
      </c>
      <c r="N73" s="64">
        <f>C3+O73</f>
        <v>35999.999999999942</v>
      </c>
      <c r="O73" s="64">
        <f>(((M73-(E2*100))*100))*C6</f>
        <v>10999.999999999944</v>
      </c>
      <c r="P73" s="8">
        <v>97.004999999999995</v>
      </c>
      <c r="Q73" s="8">
        <v>97.1</v>
      </c>
    </row>
    <row r="74" spans="1:17" ht="18.75" customHeight="1" x14ac:dyDescent="0.25">
      <c r="A74" s="4"/>
      <c r="L74" s="62">
        <v>43193</v>
      </c>
      <c r="M74" s="63">
        <f t="shared" si="1"/>
        <v>9.0000000000003411E-2</v>
      </c>
      <c r="N74" s="64">
        <f>C3+O74</f>
        <v>35750.000000000175</v>
      </c>
      <c r="O74" s="64">
        <f>(((M74-(E2*100))*100))*C6</f>
        <v>10750.000000000171</v>
      </c>
      <c r="P74" s="8">
        <v>96.97</v>
      </c>
      <c r="Q74" s="8">
        <v>97.06</v>
      </c>
    </row>
    <row r="75" spans="1:17" ht="18.75" customHeight="1" x14ac:dyDescent="0.25">
      <c r="A75" s="4"/>
      <c r="L75" s="62">
        <v>43194</v>
      </c>
      <c r="M75" s="63">
        <f t="shared" si="1"/>
        <v>7.9999999999998295E-2</v>
      </c>
      <c r="N75" s="64">
        <f>C3+O75</f>
        <v>35249.999999999913</v>
      </c>
      <c r="O75" s="64">
        <f>(((M75-(E2*100))*100))*C6</f>
        <v>10249.999999999915</v>
      </c>
      <c r="P75" s="8">
        <v>96.954999999999998</v>
      </c>
      <c r="Q75" s="8">
        <v>97.034999999999997</v>
      </c>
    </row>
    <row r="76" spans="1:17" ht="18.75" customHeight="1" x14ac:dyDescent="0.25">
      <c r="A76" s="4"/>
      <c r="L76" s="62">
        <v>43195</v>
      </c>
      <c r="M76" s="63">
        <f t="shared" si="1"/>
        <v>7.9999999999998295E-2</v>
      </c>
      <c r="N76" s="64">
        <f>C3+O76</f>
        <v>35249.999999999913</v>
      </c>
      <c r="O76" s="64">
        <f>(((M76-(E2*100))*100))*C6</f>
        <v>10249.999999999915</v>
      </c>
      <c r="P76" s="8">
        <v>96.905000000000001</v>
      </c>
      <c r="Q76" s="8">
        <v>96.984999999999999</v>
      </c>
    </row>
    <row r="77" spans="1:17" ht="18.75" customHeight="1" x14ac:dyDescent="0.25">
      <c r="A77" s="4"/>
      <c r="L77" s="62">
        <v>43196</v>
      </c>
      <c r="M77" s="63">
        <f t="shared" si="1"/>
        <v>8.5000000000007958E-2</v>
      </c>
      <c r="N77" s="64">
        <f>C3+O77</f>
        <v>35500.0000000004</v>
      </c>
      <c r="O77" s="64">
        <f>(((M77-(E2*100))*100))*C6</f>
        <v>10500.000000000398</v>
      </c>
      <c r="P77" s="8">
        <v>96.96</v>
      </c>
      <c r="Q77" s="8">
        <v>97.045000000000002</v>
      </c>
    </row>
    <row r="78" spans="1:17" ht="18.75" customHeight="1" x14ac:dyDescent="0.25">
      <c r="A78" s="4"/>
      <c r="L78" s="62">
        <v>43199</v>
      </c>
      <c r="M78" s="63">
        <f t="shared" si="1"/>
        <v>8.5000000000007958E-2</v>
      </c>
      <c r="N78" s="64">
        <f>C3+O78</f>
        <v>35500.0000000004</v>
      </c>
      <c r="O78" s="64">
        <f>(((M78-(E2*100))*100))*C6</f>
        <v>10500.000000000398</v>
      </c>
      <c r="P78" s="8">
        <v>96.954999999999998</v>
      </c>
      <c r="Q78" s="8">
        <v>97.04</v>
      </c>
    </row>
    <row r="79" spans="1:17" ht="18.75" customHeight="1" x14ac:dyDescent="0.25">
      <c r="A79" s="4"/>
      <c r="L79" s="62">
        <v>43200</v>
      </c>
      <c r="M79" s="63">
        <f t="shared" si="1"/>
        <v>8.5000000000007958E-2</v>
      </c>
      <c r="N79" s="64">
        <f>C3+O79</f>
        <v>35500.0000000004</v>
      </c>
      <c r="O79" s="64">
        <f>(((M79-(E2*100))*100))*C6</f>
        <v>10500.000000000398</v>
      </c>
      <c r="P79" s="8">
        <v>96.944999999999993</v>
      </c>
      <c r="Q79" s="8">
        <v>97.03</v>
      </c>
    </row>
    <row r="80" spans="1:17" ht="18.75" customHeight="1" x14ac:dyDescent="0.25">
      <c r="A80" s="4"/>
      <c r="L80" s="62">
        <v>43201</v>
      </c>
      <c r="M80" s="63">
        <f t="shared" si="1"/>
        <v>8.4999999999993747E-2</v>
      </c>
      <c r="N80" s="64">
        <f>C3+O80</f>
        <v>35499.999999999687</v>
      </c>
      <c r="O80" s="64">
        <f>(((M80-(E2*100))*100))*C6</f>
        <v>10499.999999999687</v>
      </c>
      <c r="P80" s="8">
        <v>96.95</v>
      </c>
      <c r="Q80" s="8">
        <v>97.034999999999997</v>
      </c>
    </row>
    <row r="81" spans="1:17" ht="18.75" customHeight="1" x14ac:dyDescent="0.25">
      <c r="A81" s="4"/>
      <c r="L81" s="62">
        <v>43202</v>
      </c>
      <c r="M81" s="63">
        <f t="shared" si="1"/>
        <v>8.5000000000007958E-2</v>
      </c>
      <c r="N81" s="64">
        <f>C3+O81</f>
        <v>35500.0000000004</v>
      </c>
      <c r="O81" s="64">
        <f>(((M81-(E2*100))*100))*C6</f>
        <v>10500.000000000398</v>
      </c>
      <c r="P81" s="8">
        <v>96.894999999999996</v>
      </c>
      <c r="Q81" s="8">
        <v>96.98</v>
      </c>
    </row>
    <row r="82" spans="1:17" ht="18.75" customHeight="1" x14ac:dyDescent="0.25">
      <c r="A82" s="4"/>
      <c r="L82" s="62">
        <v>43203</v>
      </c>
      <c r="M82" s="63">
        <f t="shared" si="1"/>
        <v>8.4999999999993747E-2</v>
      </c>
      <c r="N82" s="64">
        <f>C3+O82</f>
        <v>35499.999999999687</v>
      </c>
      <c r="O82" s="64">
        <f>(((M82-(E2*100))*100))*C6</f>
        <v>10499.999999999687</v>
      </c>
      <c r="P82" s="8">
        <v>96.915000000000006</v>
      </c>
      <c r="Q82" s="8">
        <v>97</v>
      </c>
    </row>
    <row r="83" spans="1:17" ht="18.75" customHeight="1" x14ac:dyDescent="0.25">
      <c r="A83" s="4"/>
      <c r="L83" s="62">
        <v>43206</v>
      </c>
      <c r="M83" s="63">
        <f t="shared" si="1"/>
        <v>8.5000000000007958E-2</v>
      </c>
      <c r="N83" s="64">
        <f>C3+O83</f>
        <v>35500.0000000004</v>
      </c>
      <c r="O83" s="64">
        <f>(((M83-(E2*100))*100))*C6</f>
        <v>10500.000000000398</v>
      </c>
      <c r="P83" s="8">
        <v>96.94</v>
      </c>
      <c r="Q83" s="8">
        <v>97.025000000000006</v>
      </c>
    </row>
    <row r="84" spans="1:17" ht="18.75" customHeight="1" x14ac:dyDescent="0.25">
      <c r="A84" s="4"/>
      <c r="L84" s="62">
        <v>43207</v>
      </c>
      <c r="M84" s="63">
        <f t="shared" si="1"/>
        <v>8.4999999999993747E-2</v>
      </c>
      <c r="N84" s="64">
        <f>C3+O84</f>
        <v>35499.999999999687</v>
      </c>
      <c r="O84" s="64">
        <f>(((M84-(E2*100))*100))*C6</f>
        <v>10499.999999999687</v>
      </c>
      <c r="P84" s="8">
        <v>96.95</v>
      </c>
      <c r="Q84" s="8">
        <v>97.034999999999997</v>
      </c>
    </row>
    <row r="85" spans="1:17" ht="18.75" customHeight="1" x14ac:dyDescent="0.25">
      <c r="A85" s="4"/>
      <c r="L85" s="62">
        <v>43208</v>
      </c>
      <c r="M85" s="63">
        <f t="shared" si="1"/>
        <v>8.5000000000007958E-2</v>
      </c>
      <c r="N85" s="64">
        <f>C3+O85</f>
        <v>35500.0000000004</v>
      </c>
      <c r="O85" s="64">
        <f>(((M85-(E2*100))*100))*C6</f>
        <v>10500.000000000398</v>
      </c>
      <c r="P85" s="8">
        <v>96.894999999999996</v>
      </c>
      <c r="Q85" s="8">
        <v>96.98</v>
      </c>
    </row>
    <row r="86" spans="1:17" ht="18.75" customHeight="1" x14ac:dyDescent="0.25">
      <c r="A86" s="4"/>
      <c r="L86" s="62">
        <v>43209</v>
      </c>
      <c r="M86" s="63">
        <f t="shared" si="1"/>
        <v>9.0000000000003411E-2</v>
      </c>
      <c r="N86" s="64">
        <f>C3+O86</f>
        <v>35750.000000000175</v>
      </c>
      <c r="O86" s="64">
        <f>(((M86-(E2*100))*100))*C6</f>
        <v>10750.000000000171</v>
      </c>
      <c r="P86" s="8">
        <v>96.83</v>
      </c>
      <c r="Q86" s="8">
        <v>96.92</v>
      </c>
    </row>
    <row r="87" spans="1:17" ht="18.75" customHeight="1" x14ac:dyDescent="0.25">
      <c r="A87" s="4"/>
      <c r="L87" s="62">
        <v>43210</v>
      </c>
      <c r="M87" s="63">
        <f t="shared" si="1"/>
        <v>9.0000000000003411E-2</v>
      </c>
      <c r="N87" s="64">
        <f>C3+O87</f>
        <v>35750.000000000175</v>
      </c>
      <c r="O87" s="64">
        <f>(((M87-(E2*100))*100))*C6</f>
        <v>10750.000000000171</v>
      </c>
      <c r="P87" s="8">
        <v>96.78</v>
      </c>
      <c r="Q87" s="8">
        <v>96.87</v>
      </c>
    </row>
    <row r="88" spans="1:17" ht="18.75" customHeight="1" x14ac:dyDescent="0.25">
      <c r="A88" s="4"/>
      <c r="L88" s="62">
        <v>43213</v>
      </c>
      <c r="M88" s="63">
        <f t="shared" si="1"/>
        <v>8.99999999999892E-2</v>
      </c>
      <c r="N88" s="64">
        <f>C3+O88</f>
        <v>35749.999999999462</v>
      </c>
      <c r="O88" s="64">
        <f>(((M88-(E2*100))*100))*C6</f>
        <v>10749.99999999946</v>
      </c>
      <c r="P88" s="8">
        <v>96.76</v>
      </c>
      <c r="Q88" s="8">
        <v>96.85</v>
      </c>
    </row>
    <row r="89" spans="1:17" ht="18.75" customHeight="1" x14ac:dyDescent="0.25">
      <c r="A89" s="4"/>
      <c r="L89" s="62">
        <v>43214</v>
      </c>
      <c r="M89" s="63">
        <f t="shared" si="1"/>
        <v>0.10999999999999943</v>
      </c>
      <c r="N89" s="64">
        <f>C3+O89</f>
        <v>36749.999999999971</v>
      </c>
      <c r="O89" s="64">
        <f>(((M89-(E2*100))*100))*C6</f>
        <v>11749.999999999971</v>
      </c>
      <c r="P89" s="8">
        <v>96.724999999999994</v>
      </c>
      <c r="Q89" s="8">
        <v>96.834999999999994</v>
      </c>
    </row>
    <row r="90" spans="1:17" ht="18.75" customHeight="1" x14ac:dyDescent="0.25">
      <c r="A90" s="4"/>
      <c r="L90" s="62">
        <v>43215</v>
      </c>
      <c r="M90" s="63">
        <f t="shared" si="1"/>
        <v>0.10999999999999943</v>
      </c>
      <c r="N90" s="64">
        <f>C3+O90</f>
        <v>36749.999999999971</v>
      </c>
      <c r="O90" s="64">
        <f>(((M90-(E2*100))*100))*C6</f>
        <v>11749.999999999971</v>
      </c>
      <c r="P90" s="8">
        <v>96.674999999999997</v>
      </c>
      <c r="Q90" s="8">
        <v>96.784999999999997</v>
      </c>
    </row>
    <row r="91" spans="1:17" ht="18.75" customHeight="1" x14ac:dyDescent="0.25">
      <c r="A91" s="4"/>
      <c r="L91" s="62">
        <v>43216</v>
      </c>
      <c r="M91" s="63">
        <f t="shared" si="1"/>
        <v>0.10999999999999943</v>
      </c>
      <c r="N91" s="64">
        <f>C3+O91</f>
        <v>36749.999999999971</v>
      </c>
      <c r="O91" s="64">
        <f>(((M91-(E2*100))*100))*C6</f>
        <v>11749.999999999971</v>
      </c>
      <c r="P91" s="8">
        <v>96.7</v>
      </c>
      <c r="Q91" s="8">
        <v>96.81</v>
      </c>
    </row>
    <row r="92" spans="1:17" ht="18.75" customHeight="1" x14ac:dyDescent="0.25">
      <c r="A92" s="4"/>
      <c r="L92" s="62">
        <v>43217</v>
      </c>
      <c r="M92" s="63">
        <f t="shared" si="1"/>
        <v>0.10999999999999943</v>
      </c>
      <c r="N92" s="64">
        <f>C3+O92</f>
        <v>36749.999999999971</v>
      </c>
      <c r="O92" s="64">
        <f>(((M92-(E2*100))*100))*C6</f>
        <v>11749.999999999971</v>
      </c>
      <c r="P92" s="8">
        <v>96.745000000000005</v>
      </c>
      <c r="Q92" s="8">
        <v>96.855000000000004</v>
      </c>
    </row>
    <row r="93" spans="1:17" ht="18.75" customHeight="1" x14ac:dyDescent="0.25">
      <c r="A93" s="4"/>
      <c r="L93" s="62">
        <v>43220</v>
      </c>
      <c r="M93" s="63">
        <f t="shared" si="1"/>
        <v>0.10999999999999943</v>
      </c>
      <c r="N93" s="64">
        <f>C3+O93</f>
        <v>36749.999999999971</v>
      </c>
      <c r="O93" s="64">
        <f>(((M93-(E2*100))*100))*C6</f>
        <v>11749.999999999971</v>
      </c>
      <c r="P93" s="8">
        <v>96.775000000000006</v>
      </c>
      <c r="Q93" s="8">
        <v>96.885000000000005</v>
      </c>
    </row>
    <row r="94" spans="1:17" ht="18.75" customHeight="1" x14ac:dyDescent="0.25">
      <c r="A94" s="4"/>
      <c r="L94" s="62">
        <v>43221</v>
      </c>
      <c r="M94" s="63">
        <f t="shared" si="1"/>
        <v>0.10999999999999943</v>
      </c>
      <c r="N94" s="64">
        <f>C3+O94</f>
        <v>36749.999999999971</v>
      </c>
      <c r="O94" s="64">
        <f>(((M94-(E2*100))*100))*C6</f>
        <v>11749.999999999971</v>
      </c>
      <c r="P94" s="8">
        <v>96.745000000000005</v>
      </c>
      <c r="Q94" s="8">
        <v>96.855000000000004</v>
      </c>
    </row>
    <row r="95" spans="1:17" ht="18.75" customHeight="1" x14ac:dyDescent="0.25">
      <c r="A95" s="4"/>
      <c r="L95" s="62">
        <v>43222</v>
      </c>
      <c r="M95" s="63">
        <f t="shared" si="1"/>
        <v>0.10999999999999943</v>
      </c>
      <c r="N95" s="64">
        <f>C3+O95</f>
        <v>36749.999999999971</v>
      </c>
      <c r="O95" s="64">
        <f>(((M95-(E2*100))*100))*C6</f>
        <v>11749.999999999971</v>
      </c>
      <c r="P95" s="8">
        <v>96.754999999999995</v>
      </c>
      <c r="Q95" s="8">
        <v>96.864999999999995</v>
      </c>
    </row>
    <row r="96" spans="1:17" ht="18.75" customHeight="1" x14ac:dyDescent="0.25">
      <c r="A96" s="4"/>
      <c r="L96" s="62">
        <v>43223</v>
      </c>
      <c r="M96" s="63">
        <f t="shared" si="1"/>
        <v>0.10999999999999943</v>
      </c>
      <c r="N96" s="64">
        <f>C3+O96</f>
        <v>36749.999999999971</v>
      </c>
      <c r="O96" s="64">
        <f>(((M96-(E2*100))*100))*C6</f>
        <v>11749.999999999971</v>
      </c>
      <c r="P96" s="8">
        <v>96.77</v>
      </c>
      <c r="Q96" s="8">
        <v>96.88</v>
      </c>
    </row>
    <row r="97" spans="1:17" ht="18.75" customHeight="1" x14ac:dyDescent="0.25">
      <c r="A97" s="4"/>
      <c r="L97" s="62">
        <v>43224</v>
      </c>
      <c r="M97" s="63">
        <f t="shared" si="1"/>
        <v>0.10999999999999943</v>
      </c>
      <c r="N97" s="64">
        <f>C3+O97</f>
        <v>36749.999999999971</v>
      </c>
      <c r="O97" s="64">
        <f>(((M97-(E2*100))*100))*C6</f>
        <v>11749.999999999971</v>
      </c>
      <c r="P97" s="8">
        <v>96.775000000000006</v>
      </c>
      <c r="Q97" s="8">
        <v>96.885000000000005</v>
      </c>
    </row>
    <row r="98" spans="1:17" ht="18.75" customHeight="1" x14ac:dyDescent="0.25">
      <c r="A98" s="4"/>
      <c r="L98" s="62">
        <v>43227</v>
      </c>
      <c r="M98" s="63">
        <f t="shared" si="1"/>
        <v>0.10999999999999943</v>
      </c>
      <c r="N98" s="64">
        <f>C3+O98</f>
        <v>36749.999999999971</v>
      </c>
      <c r="O98" s="64">
        <f>(((M98-(E2*100))*100))*C6</f>
        <v>11749.999999999971</v>
      </c>
      <c r="P98" s="8">
        <v>96.77</v>
      </c>
      <c r="Q98" s="8">
        <v>96.88</v>
      </c>
    </row>
    <row r="99" spans="1:17" ht="18.75" customHeight="1" x14ac:dyDescent="0.25">
      <c r="A99" s="4"/>
      <c r="L99" s="62">
        <v>43228</v>
      </c>
      <c r="M99" s="63">
        <f t="shared" si="1"/>
        <v>0.10999999999999943</v>
      </c>
      <c r="N99" s="64">
        <f>C3+O99</f>
        <v>36749.999999999971</v>
      </c>
      <c r="O99" s="64">
        <f>(((M99-(E2*100))*100))*C6</f>
        <v>11749.999999999971</v>
      </c>
      <c r="P99" s="8">
        <v>96.75</v>
      </c>
      <c r="Q99" s="8">
        <v>96.86</v>
      </c>
    </row>
    <row r="100" spans="1:17" ht="18.75" customHeight="1" x14ac:dyDescent="0.25">
      <c r="A100" s="4"/>
      <c r="L100" s="62">
        <v>43229</v>
      </c>
      <c r="M100" s="63">
        <f t="shared" si="1"/>
        <v>0.10999999999999943</v>
      </c>
      <c r="N100" s="64">
        <f>C3+O100</f>
        <v>36749.999999999971</v>
      </c>
      <c r="O100" s="64">
        <f>(((M100-(E2*100))*100))*C6</f>
        <v>11749.999999999971</v>
      </c>
      <c r="P100" s="8">
        <v>96.7</v>
      </c>
      <c r="Q100" s="8">
        <v>96.81</v>
      </c>
    </row>
    <row r="101" spans="1:17" ht="18.75" customHeight="1" x14ac:dyDescent="0.25">
      <c r="A101" s="4"/>
      <c r="L101" s="62">
        <v>43230</v>
      </c>
      <c r="M101" s="63">
        <f t="shared" si="1"/>
        <v>0.10500000000000398</v>
      </c>
      <c r="N101" s="64">
        <f>C3+O101</f>
        <v>36500.000000000196</v>
      </c>
      <c r="O101" s="64">
        <f>(((M101-(E2*100))*100))*C6</f>
        <v>11500.000000000198</v>
      </c>
      <c r="P101" s="8">
        <v>96.74</v>
      </c>
      <c r="Q101" s="8">
        <v>96.844999999999999</v>
      </c>
    </row>
    <row r="102" spans="1:17" ht="18.75" customHeight="1" x14ac:dyDescent="0.25">
      <c r="A102" s="4"/>
      <c r="L102" s="62">
        <v>43231</v>
      </c>
      <c r="M102" s="63">
        <f t="shared" si="1"/>
        <v>0.10500000000000398</v>
      </c>
      <c r="N102" s="64">
        <f>C3+O102</f>
        <v>36500.000000000196</v>
      </c>
      <c r="O102" s="64">
        <f>(((M102-(E2*100))*100))*C6</f>
        <v>11500.000000000198</v>
      </c>
      <c r="P102" s="8">
        <v>96.754999999999995</v>
      </c>
      <c r="Q102" s="8">
        <v>96.86</v>
      </c>
    </row>
    <row r="103" spans="1:17" ht="18.75" customHeight="1" x14ac:dyDescent="0.25">
      <c r="A103" s="4"/>
      <c r="L103" s="62">
        <v>43234</v>
      </c>
      <c r="M103" s="63">
        <f t="shared" si="1"/>
        <v>0.10999999999999943</v>
      </c>
      <c r="N103" s="64">
        <f>C3+O103</f>
        <v>36749.999999999971</v>
      </c>
      <c r="O103" s="64">
        <f>(((M103-(E2*100))*100))*C6</f>
        <v>11749.999999999971</v>
      </c>
      <c r="P103" s="8">
        <v>96.724999999999994</v>
      </c>
      <c r="Q103" s="8">
        <v>96.834999999999994</v>
      </c>
    </row>
    <row r="104" spans="1:17" ht="18.75" customHeight="1" x14ac:dyDescent="0.25">
      <c r="A104" s="4"/>
      <c r="L104" s="62">
        <v>43235</v>
      </c>
      <c r="M104" s="63">
        <f t="shared" si="1"/>
        <v>0.10999999999999943</v>
      </c>
      <c r="N104" s="64">
        <f>C3+O104</f>
        <v>36749.999999999971</v>
      </c>
      <c r="O104" s="64">
        <f>(((M104-(E2*100))*100))*C6</f>
        <v>11749.999999999971</v>
      </c>
      <c r="P104" s="8">
        <v>96.63</v>
      </c>
      <c r="Q104" s="8">
        <v>96.74</v>
      </c>
    </row>
    <row r="105" spans="1:17" ht="18.75" customHeight="1" x14ac:dyDescent="0.25">
      <c r="A105" s="4"/>
      <c r="L105" s="62">
        <v>43236</v>
      </c>
      <c r="M105" s="63">
        <f t="shared" si="1"/>
        <v>0.11500000000000909</v>
      </c>
      <c r="N105" s="64">
        <f>C3+O105</f>
        <v>37000.000000000451</v>
      </c>
      <c r="O105" s="64">
        <f>(((M105-(E2*100))*100))*C6</f>
        <v>12000.000000000455</v>
      </c>
      <c r="P105" s="8">
        <v>96.6</v>
      </c>
      <c r="Q105" s="8">
        <v>96.715000000000003</v>
      </c>
    </row>
    <row r="106" spans="1:17" ht="18.75" customHeight="1" x14ac:dyDescent="0.25">
      <c r="A106" s="4"/>
      <c r="L106" s="62">
        <v>43237</v>
      </c>
      <c r="M106" s="63">
        <f t="shared" si="1"/>
        <v>0.11999999999999034</v>
      </c>
      <c r="N106" s="64">
        <f>C3+O106</f>
        <v>37249.99999999952</v>
      </c>
      <c r="O106" s="64">
        <f>(((M106-(E2*100))*100))*C6</f>
        <v>12249.999999999516</v>
      </c>
      <c r="P106" s="8">
        <v>96.575000000000003</v>
      </c>
      <c r="Q106" s="8">
        <v>96.694999999999993</v>
      </c>
    </row>
    <row r="107" spans="1:17" ht="18.75" customHeight="1" x14ac:dyDescent="0.25">
      <c r="A107" s="4"/>
      <c r="L107" s="62">
        <v>43238</v>
      </c>
      <c r="M107" s="63">
        <f t="shared" si="1"/>
        <v>0.13500000000000512</v>
      </c>
      <c r="N107" s="64">
        <f>C3+O107</f>
        <v>38000.000000000255</v>
      </c>
      <c r="O107" s="64">
        <f>(((M107-(E2*100))*100))*C6</f>
        <v>13000.000000000256</v>
      </c>
      <c r="P107" s="8">
        <v>96.614999999999995</v>
      </c>
      <c r="Q107" s="8">
        <v>96.75</v>
      </c>
    </row>
    <row r="108" spans="1:17" ht="18.75" customHeight="1" x14ac:dyDescent="0.25">
      <c r="A108" s="4"/>
      <c r="L108" s="62">
        <v>43241</v>
      </c>
      <c r="M108" s="63">
        <f t="shared" si="1"/>
        <v>0.13000000000000966</v>
      </c>
      <c r="N108" s="64">
        <f>C3+O108</f>
        <v>37750.00000000048</v>
      </c>
      <c r="O108" s="64">
        <f>(((M108-(E2*100))*100))*C6</f>
        <v>12750.000000000484</v>
      </c>
      <c r="P108" s="8">
        <v>96.614999999999995</v>
      </c>
      <c r="Q108" s="8">
        <v>96.745000000000005</v>
      </c>
    </row>
    <row r="109" spans="1:17" ht="18.75" customHeight="1" x14ac:dyDescent="0.25">
      <c r="A109" s="4"/>
      <c r="L109" s="62">
        <v>43242</v>
      </c>
      <c r="M109" s="63">
        <f t="shared" si="1"/>
        <v>0.12999999999999545</v>
      </c>
      <c r="N109" s="64">
        <f>C3+O109</f>
        <v>37749.999999999774</v>
      </c>
      <c r="O109" s="64">
        <f>(((M109-(E2*100))*100))*C6</f>
        <v>12749.999999999773</v>
      </c>
      <c r="P109" s="8">
        <v>96.62</v>
      </c>
      <c r="Q109" s="8">
        <v>96.75</v>
      </c>
    </row>
    <row r="110" spans="1:17" ht="18.75" customHeight="1" x14ac:dyDescent="0.25">
      <c r="A110" s="4"/>
      <c r="L110" s="62">
        <v>43243</v>
      </c>
      <c r="M110" s="63">
        <f t="shared" si="1"/>
        <v>0.12999999999999545</v>
      </c>
      <c r="N110" s="64">
        <f>C3+O110</f>
        <v>37749.999999999774</v>
      </c>
      <c r="O110" s="64">
        <f>(((M110-(E2*100))*100))*C6</f>
        <v>12749.999999999773</v>
      </c>
      <c r="P110" s="8">
        <v>96.69</v>
      </c>
      <c r="Q110" s="8">
        <v>96.82</v>
      </c>
    </row>
    <row r="111" spans="1:17" ht="18.75" customHeight="1" x14ac:dyDescent="0.25">
      <c r="A111" s="4"/>
      <c r="L111" s="62">
        <v>43244</v>
      </c>
      <c r="M111" s="63">
        <f t="shared" si="1"/>
        <v>0.12999999999999545</v>
      </c>
      <c r="N111" s="64">
        <f>C3+O111</f>
        <v>37749.999999999774</v>
      </c>
      <c r="O111" s="64">
        <f>(((M111-(E2*100))*100))*C6</f>
        <v>12749.999999999773</v>
      </c>
      <c r="P111" s="8">
        <v>96.715000000000003</v>
      </c>
      <c r="Q111" s="8">
        <v>96.844999999999999</v>
      </c>
    </row>
    <row r="112" spans="1:17" ht="18.75" customHeight="1" x14ac:dyDescent="0.25">
      <c r="A112" s="4"/>
      <c r="L112" s="62">
        <v>43245</v>
      </c>
      <c r="M112" s="63">
        <f t="shared" si="1"/>
        <v>0.12999999999999545</v>
      </c>
      <c r="N112" s="64">
        <f>C3+O112</f>
        <v>37749.999999999774</v>
      </c>
      <c r="O112" s="64">
        <f>(((M112-(E2*100))*100))*C6</f>
        <v>12749.999999999773</v>
      </c>
      <c r="P112" s="8">
        <v>96.765000000000001</v>
      </c>
      <c r="Q112" s="8">
        <v>96.894999999999996</v>
      </c>
    </row>
    <row r="113" spans="1:17" ht="18.75" customHeight="1" x14ac:dyDescent="0.25">
      <c r="A113" s="4"/>
      <c r="L113" s="62">
        <v>43249</v>
      </c>
      <c r="M113" s="63">
        <f t="shared" si="1"/>
        <v>0.15999999999999659</v>
      </c>
      <c r="N113" s="64">
        <f>C3+O113</f>
        <v>39249.999999999825</v>
      </c>
      <c r="O113" s="64">
        <f>(((M113-(E2*100))*100))*C6</f>
        <v>14249.999999999829</v>
      </c>
      <c r="P113" s="8">
        <v>96.89</v>
      </c>
      <c r="Q113" s="8">
        <v>97.05</v>
      </c>
    </row>
    <row r="114" spans="1:17" ht="18.75" customHeight="1" x14ac:dyDescent="0.25">
      <c r="A114" s="4"/>
      <c r="L114" s="62">
        <v>43250</v>
      </c>
      <c r="M114" s="63">
        <f t="shared" si="1"/>
        <v>0.15000000000000568</v>
      </c>
      <c r="N114" s="64">
        <f>C3+O114</f>
        <v>38750.000000000284</v>
      </c>
      <c r="O114" s="64">
        <f>(((M114-(E2*100))*100))*C6</f>
        <v>13750.000000000284</v>
      </c>
      <c r="P114" s="8">
        <v>96.834999999999994</v>
      </c>
      <c r="Q114" s="8">
        <v>96.984999999999999</v>
      </c>
    </row>
    <row r="115" spans="1:17" ht="18.75" customHeight="1" x14ac:dyDescent="0.25">
      <c r="A115" s="4"/>
      <c r="L115" s="62">
        <v>43251</v>
      </c>
      <c r="M115" s="63">
        <f t="shared" si="1"/>
        <v>0.14500000000001023</v>
      </c>
      <c r="N115" s="64">
        <f>C3+O115</f>
        <v>38500.000000000509</v>
      </c>
      <c r="O115" s="64">
        <f>(((M115-(E2*100))*100))*C6</f>
        <v>13500.000000000511</v>
      </c>
      <c r="P115" s="8">
        <v>96.85</v>
      </c>
      <c r="Q115" s="8">
        <v>96.995000000000005</v>
      </c>
    </row>
    <row r="116" spans="1:17" ht="18.75" customHeight="1" x14ac:dyDescent="0.25">
      <c r="A116" s="4"/>
      <c r="L116" s="62">
        <v>43252</v>
      </c>
      <c r="M116" s="63">
        <f t="shared" si="1"/>
        <v>0.14499999999999602</v>
      </c>
      <c r="N116" s="64">
        <f>C3+O116</f>
        <v>38499.999999999804</v>
      </c>
      <c r="O116" s="64">
        <f>(((M116-(E2*100))*100))*C6</f>
        <v>13499.999999999802</v>
      </c>
      <c r="P116" s="8">
        <v>96.78</v>
      </c>
      <c r="Q116" s="8">
        <v>96.924999999999997</v>
      </c>
    </row>
    <row r="117" spans="1:17" ht="18.75" customHeight="1" x14ac:dyDescent="0.25">
      <c r="A117" s="4"/>
      <c r="L117" s="62">
        <v>43255</v>
      </c>
      <c r="M117" s="63">
        <f t="shared" si="1"/>
        <v>0.14000000000000057</v>
      </c>
      <c r="N117" s="64">
        <f>C3+O117</f>
        <v>38250.000000000029</v>
      </c>
      <c r="O117" s="64">
        <f>(((M117-(E2*100))*100))*C6</f>
        <v>13250.000000000029</v>
      </c>
      <c r="P117" s="8">
        <v>96.74</v>
      </c>
      <c r="Q117" s="8">
        <v>96.88</v>
      </c>
    </row>
    <row r="118" spans="1:17" ht="18.75" customHeight="1" x14ac:dyDescent="0.25">
      <c r="A118" s="4"/>
      <c r="L118" s="62">
        <v>43256</v>
      </c>
      <c r="M118" s="63">
        <f t="shared" si="1"/>
        <v>0.14000000000000057</v>
      </c>
      <c r="N118" s="64">
        <f>C3+O118</f>
        <v>38250.000000000029</v>
      </c>
      <c r="O118" s="64">
        <f>(((M118-(E2*100))*100))*C6</f>
        <v>13250.000000000029</v>
      </c>
      <c r="P118" s="8">
        <v>96.76</v>
      </c>
      <c r="Q118" s="8">
        <v>96.9</v>
      </c>
    </row>
    <row r="119" spans="1:17" ht="18.75" customHeight="1" x14ac:dyDescent="0.25">
      <c r="A119" s="4"/>
      <c r="L119" s="62">
        <v>43257</v>
      </c>
      <c r="M119" s="63">
        <f t="shared" si="1"/>
        <v>0.14499999999999602</v>
      </c>
      <c r="N119" s="64">
        <f>C3+O119</f>
        <v>38499.999999999804</v>
      </c>
      <c r="O119" s="64">
        <f>(((M119-(E2*100))*100))*C6</f>
        <v>13499.999999999802</v>
      </c>
      <c r="P119" s="8">
        <v>96.704999999999998</v>
      </c>
      <c r="Q119" s="8">
        <v>96.85</v>
      </c>
    </row>
    <row r="120" spans="1:17" ht="18.75" customHeight="1" x14ac:dyDescent="0.25">
      <c r="A120" s="4"/>
      <c r="L120" s="62">
        <v>43258</v>
      </c>
      <c r="M120" s="63">
        <f t="shared" si="1"/>
        <v>0.14499999999999602</v>
      </c>
      <c r="N120" s="64">
        <f>C3+O120</f>
        <v>38499.999999999804</v>
      </c>
      <c r="O120" s="64">
        <f>(((M120-(E2*100))*100))*C6</f>
        <v>13499.999999999802</v>
      </c>
      <c r="P120" s="8">
        <v>96.75</v>
      </c>
      <c r="Q120" s="8">
        <v>96.894999999999996</v>
      </c>
    </row>
    <row r="121" spans="1:17" ht="18.75" customHeight="1" x14ac:dyDescent="0.25">
      <c r="A121" s="4"/>
      <c r="L121" s="62">
        <v>43259</v>
      </c>
      <c r="M121" s="63">
        <f t="shared" si="1"/>
        <v>0.14499999999999602</v>
      </c>
      <c r="N121" s="64">
        <f>C3+O121</f>
        <v>38499.999999999804</v>
      </c>
      <c r="O121" s="64">
        <f>(((M121-(E2*100))*100))*C6</f>
        <v>13499.999999999802</v>
      </c>
      <c r="P121" s="8">
        <v>96.73</v>
      </c>
      <c r="Q121" s="8">
        <v>96.875</v>
      </c>
    </row>
    <row r="122" spans="1:17" ht="18.75" customHeight="1" x14ac:dyDescent="0.25">
      <c r="A122" s="4"/>
      <c r="L122" s="62">
        <v>43262</v>
      </c>
      <c r="M122" s="63">
        <f t="shared" si="1"/>
        <v>0.14999999999999147</v>
      </c>
      <c r="N122" s="64">
        <f>C3+O122</f>
        <v>38749.999999999578</v>
      </c>
      <c r="O122" s="64">
        <f>(((M122-(E2*100))*100))*C6</f>
        <v>13749.999999999574</v>
      </c>
      <c r="P122" s="8">
        <v>96.7</v>
      </c>
      <c r="Q122" s="8">
        <v>96.85</v>
      </c>
    </row>
    <row r="123" spans="1:17" ht="18.75" customHeight="1" x14ac:dyDescent="0.25">
      <c r="A123" s="4"/>
      <c r="L123" s="62">
        <v>43263</v>
      </c>
      <c r="M123" s="63">
        <f t="shared" si="1"/>
        <v>0.14000000000000057</v>
      </c>
      <c r="N123" s="64">
        <f>C3+O123</f>
        <v>38250.000000000029</v>
      </c>
      <c r="O123" s="64">
        <f>(((M123-(E2*100))*100))*C6</f>
        <v>13250.000000000029</v>
      </c>
      <c r="P123" s="8">
        <v>96.704999999999998</v>
      </c>
      <c r="Q123" s="8">
        <v>96.844999999999999</v>
      </c>
    </row>
    <row r="124" spans="1:17" ht="18.75" customHeight="1" x14ac:dyDescent="0.25">
      <c r="A124" s="4"/>
      <c r="L124" s="62">
        <v>43264</v>
      </c>
      <c r="M124" s="63">
        <f t="shared" si="1"/>
        <v>0.13499999999999091</v>
      </c>
      <c r="N124" s="64">
        <f>C3+O124</f>
        <v>37999.999999999549</v>
      </c>
      <c r="O124" s="64">
        <f>(((M124-(E2*100))*100))*C6</f>
        <v>12999.999999999545</v>
      </c>
      <c r="P124" s="8">
        <v>96.7</v>
      </c>
      <c r="Q124" s="8">
        <v>96.834999999999994</v>
      </c>
    </row>
    <row r="125" spans="1:17" ht="18.75" customHeight="1" x14ac:dyDescent="0.25">
      <c r="A125" s="4"/>
      <c r="L125" s="62">
        <v>43265</v>
      </c>
      <c r="M125" s="63">
        <f t="shared" si="1"/>
        <v>0.13500000000000512</v>
      </c>
      <c r="N125" s="64">
        <f>C3+O125</f>
        <v>38000.000000000255</v>
      </c>
      <c r="O125" s="64">
        <f>(((M125-(E2*100))*100))*C6</f>
        <v>13000.000000000256</v>
      </c>
      <c r="P125" s="8">
        <v>96.75</v>
      </c>
      <c r="Q125" s="8">
        <v>96.885000000000005</v>
      </c>
    </row>
    <row r="126" spans="1:17" ht="18.75" customHeight="1" x14ac:dyDescent="0.25">
      <c r="A126" s="4"/>
      <c r="L126" s="62">
        <v>43266</v>
      </c>
      <c r="M126" s="63">
        <f t="shared" si="1"/>
        <v>0.13499999999999091</v>
      </c>
      <c r="N126" s="64">
        <f>C3+O126</f>
        <v>37999.999999999549</v>
      </c>
      <c r="O126" s="64">
        <f>(((M126-(E2*100))*100))*C6</f>
        <v>12999.999999999545</v>
      </c>
      <c r="P126" s="8">
        <v>96.775000000000006</v>
      </c>
      <c r="Q126" s="8">
        <v>96.91</v>
      </c>
    </row>
    <row r="127" spans="1:17" ht="18.75" customHeight="1" x14ac:dyDescent="0.25">
      <c r="A127" s="4"/>
      <c r="L127" s="62">
        <v>43269</v>
      </c>
      <c r="M127" s="63">
        <f t="shared" si="1"/>
        <v>0.12999999999999545</v>
      </c>
      <c r="N127" s="64">
        <f>C3+O127</f>
        <v>37749.999999999774</v>
      </c>
      <c r="O127" s="64">
        <f>(((M127-(E2*100))*100))*C6</f>
        <v>12749.999999999773</v>
      </c>
      <c r="P127" s="8">
        <v>96.775000000000006</v>
      </c>
      <c r="Q127" s="8">
        <v>96.905000000000001</v>
      </c>
    </row>
    <row r="128" spans="1:17" ht="18.75" customHeight="1" x14ac:dyDescent="0.25">
      <c r="A128" s="4"/>
      <c r="L128" s="62">
        <v>43270</v>
      </c>
      <c r="M128" s="63">
        <f t="shared" si="1"/>
        <v>0.12999999999999545</v>
      </c>
      <c r="N128" s="64">
        <f>C3+O128</f>
        <v>37749.999999999774</v>
      </c>
      <c r="O128" s="64">
        <f>(((M128-(E2*100))*100))*C6</f>
        <v>12749.999999999773</v>
      </c>
      <c r="P128" s="8">
        <v>96.81</v>
      </c>
      <c r="Q128" s="8">
        <v>96.94</v>
      </c>
    </row>
    <row r="129" spans="1:17" ht="18.75" customHeight="1" x14ac:dyDescent="0.25">
      <c r="A129" s="4"/>
      <c r="L129" s="62">
        <v>43271</v>
      </c>
      <c r="M129" s="63">
        <f t="shared" si="1"/>
        <v>0.12999999999999545</v>
      </c>
      <c r="N129" s="64">
        <f>C3+O129</f>
        <v>37749.999999999774</v>
      </c>
      <c r="O129" s="64">
        <f>(((M129-(E2*100))*100))*C6</f>
        <v>12749.999999999773</v>
      </c>
      <c r="P129" s="8">
        <v>96.775000000000006</v>
      </c>
      <c r="Q129" s="8">
        <v>96.905000000000001</v>
      </c>
    </row>
    <row r="130" spans="1:17" ht="18.75" customHeight="1" x14ac:dyDescent="0.25">
      <c r="A130" s="4"/>
      <c r="L130" s="62">
        <v>43272</v>
      </c>
      <c r="M130" s="63">
        <f t="shared" si="1"/>
        <v>0.1600000000000108</v>
      </c>
      <c r="N130" s="64">
        <f>C3+O130</f>
        <v>39250.000000000538</v>
      </c>
      <c r="O130" s="64">
        <f>(((M130-(E2*100))*100))*C6</f>
        <v>14250.00000000054</v>
      </c>
      <c r="P130" s="8">
        <v>96.77</v>
      </c>
      <c r="Q130" s="8">
        <v>96.93</v>
      </c>
    </row>
    <row r="131" spans="1:17" ht="18.75" customHeight="1" x14ac:dyDescent="0.25">
      <c r="A131" s="4"/>
      <c r="L131" s="62">
        <v>43273</v>
      </c>
      <c r="M131" s="63">
        <f t="shared" ref="M131:M194" si="2">Q131-P131</f>
        <v>0.15999999999999659</v>
      </c>
      <c r="N131" s="64">
        <f>C3+O131</f>
        <v>39249.999999999825</v>
      </c>
      <c r="O131" s="64">
        <f>(((M131-(E2*100))*100))*C6</f>
        <v>14249.999999999829</v>
      </c>
      <c r="P131" s="8">
        <v>96.76</v>
      </c>
      <c r="Q131" s="8">
        <v>96.92</v>
      </c>
    </row>
    <row r="132" spans="1:17" ht="18.75" customHeight="1" x14ac:dyDescent="0.25">
      <c r="A132" s="4"/>
      <c r="L132" s="62">
        <v>43276</v>
      </c>
      <c r="M132" s="63">
        <f t="shared" si="2"/>
        <v>0.15999999999999659</v>
      </c>
      <c r="N132" s="64">
        <f>C3+O132</f>
        <v>39249.999999999825</v>
      </c>
      <c r="O132" s="64">
        <f>(((M132-(E2*100))*100))*C6</f>
        <v>14249.999999999829</v>
      </c>
      <c r="P132" s="8">
        <v>96.79</v>
      </c>
      <c r="Q132" s="8">
        <v>96.95</v>
      </c>
    </row>
    <row r="133" spans="1:17" ht="18.75" customHeight="1" x14ac:dyDescent="0.25">
      <c r="A133" s="4"/>
      <c r="L133" s="62">
        <v>43277</v>
      </c>
      <c r="M133" s="63">
        <f t="shared" si="2"/>
        <v>0.15999999999999659</v>
      </c>
      <c r="N133" s="64">
        <f>C3+O133</f>
        <v>39249.999999999825</v>
      </c>
      <c r="O133" s="64">
        <f>(((M133-(E2*100))*100))*C6</f>
        <v>14249.999999999829</v>
      </c>
      <c r="P133" s="8">
        <v>96.775000000000006</v>
      </c>
      <c r="Q133" s="8">
        <v>96.935000000000002</v>
      </c>
    </row>
    <row r="134" spans="1:17" ht="18.75" customHeight="1" x14ac:dyDescent="0.25">
      <c r="A134" s="4"/>
      <c r="L134" s="62">
        <v>43278</v>
      </c>
      <c r="M134" s="63">
        <f t="shared" si="2"/>
        <v>0.15999999999999659</v>
      </c>
      <c r="N134" s="64">
        <f>C3+O134</f>
        <v>39249.999999999825</v>
      </c>
      <c r="O134" s="64">
        <f>(((M134-(E2*100))*100))*C6</f>
        <v>14249.999999999829</v>
      </c>
      <c r="P134" s="8">
        <v>96.825000000000003</v>
      </c>
      <c r="Q134" s="8">
        <v>96.984999999999999</v>
      </c>
    </row>
    <row r="135" spans="1:17" ht="18.75" customHeight="1" x14ac:dyDescent="0.25">
      <c r="A135" s="4"/>
      <c r="L135" s="62">
        <v>43279</v>
      </c>
      <c r="M135" s="63">
        <f t="shared" si="2"/>
        <v>0.16500000000000625</v>
      </c>
      <c r="N135" s="64">
        <f>C3+O135</f>
        <v>39500.000000000313</v>
      </c>
      <c r="O135" s="64">
        <f>(((M135-(E2*100))*100))*C6</f>
        <v>14500.000000000313</v>
      </c>
      <c r="P135" s="8">
        <v>96.8</v>
      </c>
      <c r="Q135" s="8">
        <v>96.965000000000003</v>
      </c>
    </row>
    <row r="136" spans="1:17" ht="18.75" customHeight="1" x14ac:dyDescent="0.25">
      <c r="A136" s="4"/>
      <c r="L136" s="62">
        <v>43280</v>
      </c>
      <c r="M136" s="63">
        <f t="shared" si="2"/>
        <v>0.17000000000000171</v>
      </c>
      <c r="N136" s="64">
        <f>C3+O136</f>
        <v>39750.000000000087</v>
      </c>
      <c r="O136" s="64">
        <f>(((M136-(E2*100))*100))*C6</f>
        <v>14750.000000000085</v>
      </c>
      <c r="P136" s="8">
        <v>96.8</v>
      </c>
      <c r="Q136" s="8">
        <v>96.97</v>
      </c>
    </row>
    <row r="137" spans="1:17" ht="18.75" customHeight="1" x14ac:dyDescent="0.25">
      <c r="A137" s="4"/>
      <c r="L137" s="62">
        <v>43283</v>
      </c>
      <c r="M137" s="63">
        <f t="shared" si="2"/>
        <v>0.16999999999998749</v>
      </c>
      <c r="N137" s="64">
        <f>C3+O137</f>
        <v>39749.999999999374</v>
      </c>
      <c r="O137" s="64">
        <f>(((M137-(E2*100))*100))*C6</f>
        <v>14749.999999999374</v>
      </c>
      <c r="P137" s="8">
        <v>96.79</v>
      </c>
      <c r="Q137" s="8">
        <v>96.96</v>
      </c>
    </row>
    <row r="138" spans="1:17" ht="18.75" customHeight="1" x14ac:dyDescent="0.25">
      <c r="A138" s="4"/>
      <c r="L138" s="62">
        <v>43284</v>
      </c>
      <c r="M138" s="63">
        <f t="shared" si="2"/>
        <v>0.20000000000000284</v>
      </c>
      <c r="N138" s="64">
        <f>C3+O138</f>
        <v>41250.000000000146</v>
      </c>
      <c r="O138" s="64">
        <f>(((M138-(E2*100))*100))*C6</f>
        <v>16250.000000000142</v>
      </c>
      <c r="P138" s="8">
        <v>96.78</v>
      </c>
      <c r="Q138" s="8">
        <v>96.98</v>
      </c>
    </row>
    <row r="139" spans="1:17" ht="18.75" customHeight="1" x14ac:dyDescent="0.25">
      <c r="A139" s="4"/>
      <c r="L139" s="62">
        <v>43286</v>
      </c>
      <c r="M139" s="63">
        <f t="shared" si="2"/>
        <v>0.19499999999999318</v>
      </c>
      <c r="N139" s="64">
        <f>C3+O139</f>
        <v>40999.999999999658</v>
      </c>
      <c r="O139" s="64">
        <f>(((M139-(E2*100))*100))*C6</f>
        <v>15999.999999999658</v>
      </c>
      <c r="P139" s="8">
        <v>96.78</v>
      </c>
      <c r="Q139" s="8">
        <v>96.974999999999994</v>
      </c>
    </row>
    <row r="140" spans="1:17" ht="18.75" customHeight="1" x14ac:dyDescent="0.25">
      <c r="A140" s="4"/>
      <c r="L140" s="62">
        <v>43287</v>
      </c>
      <c r="M140" s="63">
        <f t="shared" si="2"/>
        <v>0.20000000000000284</v>
      </c>
      <c r="N140" s="64">
        <f>C3+O140</f>
        <v>41250.000000000146</v>
      </c>
      <c r="O140" s="64">
        <f>(((M140-(E2*100))*100))*C6</f>
        <v>16250.000000000142</v>
      </c>
      <c r="P140" s="8">
        <v>96.78</v>
      </c>
      <c r="Q140" s="8">
        <v>96.98</v>
      </c>
    </row>
    <row r="141" spans="1:17" ht="18.75" customHeight="1" x14ac:dyDescent="0.25">
      <c r="A141" s="4"/>
      <c r="L141" s="62">
        <v>43290</v>
      </c>
      <c r="M141" s="63">
        <f t="shared" si="2"/>
        <v>0.20000000000000284</v>
      </c>
      <c r="N141" s="64">
        <f>C3+O141</f>
        <v>41250.000000000146</v>
      </c>
      <c r="O141" s="64">
        <f>(((M141-(E2*100))*100))*C6</f>
        <v>16250.000000000142</v>
      </c>
      <c r="P141" s="8">
        <v>96.754999999999995</v>
      </c>
      <c r="Q141" s="8">
        <v>96.954999999999998</v>
      </c>
    </row>
    <row r="142" spans="1:17" ht="18.75" customHeight="1" x14ac:dyDescent="0.25">
      <c r="A142" s="4"/>
      <c r="L142" s="62">
        <v>43291</v>
      </c>
      <c r="M142" s="63">
        <f t="shared" si="2"/>
        <v>0.19999999999998863</v>
      </c>
      <c r="N142" s="64">
        <f>C3+O142</f>
        <v>41249.999999999432</v>
      </c>
      <c r="O142" s="64">
        <f>(((M142-(E2*100))*100))*C6</f>
        <v>16249.999999999432</v>
      </c>
      <c r="P142" s="8">
        <v>96.745000000000005</v>
      </c>
      <c r="Q142" s="8">
        <v>96.944999999999993</v>
      </c>
    </row>
    <row r="143" spans="1:17" ht="18.75" customHeight="1" x14ac:dyDescent="0.25">
      <c r="A143" s="4"/>
      <c r="L143" s="62">
        <v>43292</v>
      </c>
      <c r="M143" s="63">
        <f t="shared" si="2"/>
        <v>0.20000000000000284</v>
      </c>
      <c r="N143" s="64">
        <f>C3+O143</f>
        <v>41250.000000000146</v>
      </c>
      <c r="O143" s="64">
        <f>(((M143-(E2*100))*100))*C6</f>
        <v>16250.000000000142</v>
      </c>
      <c r="P143" s="8">
        <v>96.78</v>
      </c>
      <c r="Q143" s="8">
        <v>96.98</v>
      </c>
    </row>
    <row r="144" spans="1:17" ht="18.75" customHeight="1" x14ac:dyDescent="0.25">
      <c r="A144" s="4"/>
      <c r="L144" s="62">
        <v>43293</v>
      </c>
      <c r="M144" s="63">
        <f t="shared" si="2"/>
        <v>0.20000000000000284</v>
      </c>
      <c r="N144" s="64">
        <f>C3+O144</f>
        <v>41250.000000000146</v>
      </c>
      <c r="O144" s="64">
        <f>(((M144-(E2*100))*100))*C6</f>
        <v>16250.000000000142</v>
      </c>
      <c r="P144" s="8">
        <v>96.77</v>
      </c>
      <c r="Q144" s="8">
        <v>96.97</v>
      </c>
    </row>
    <row r="145" spans="1:17" ht="18.75" customHeight="1" x14ac:dyDescent="0.25">
      <c r="A145" s="4"/>
      <c r="L145" s="62">
        <v>43294</v>
      </c>
      <c r="M145" s="63">
        <f t="shared" si="2"/>
        <v>0.20000000000000284</v>
      </c>
      <c r="N145" s="64">
        <f>C3+O145</f>
        <v>41250.000000000146</v>
      </c>
      <c r="O145" s="64">
        <f>(((M145-(E2*100))*100))*C6</f>
        <v>16250.000000000142</v>
      </c>
      <c r="P145" s="8">
        <v>96.8</v>
      </c>
      <c r="Q145" s="8">
        <v>97</v>
      </c>
    </row>
    <row r="146" spans="1:17" ht="18.75" customHeight="1" x14ac:dyDescent="0.25">
      <c r="A146" s="4"/>
      <c r="L146" s="62">
        <v>43297</v>
      </c>
      <c r="M146" s="63">
        <f t="shared" si="2"/>
        <v>0.20000000000000284</v>
      </c>
      <c r="N146" s="64">
        <f>C3+O146</f>
        <v>41250.000000000146</v>
      </c>
      <c r="O146" s="64">
        <f>(((M146-(E2*100))*100))*C6</f>
        <v>16250.000000000142</v>
      </c>
      <c r="P146" s="8">
        <v>96.78</v>
      </c>
      <c r="Q146" s="8">
        <v>96.98</v>
      </c>
    </row>
    <row r="147" spans="1:17" ht="18.75" customHeight="1" x14ac:dyDescent="0.25">
      <c r="A147" s="4"/>
      <c r="L147" s="62">
        <v>43298</v>
      </c>
      <c r="M147" s="63">
        <f t="shared" si="2"/>
        <v>0.19499999999999318</v>
      </c>
      <c r="N147" s="64">
        <f>C3+O147</f>
        <v>40999.999999999658</v>
      </c>
      <c r="O147" s="64">
        <f>(((M147-(E2*100))*100))*C6</f>
        <v>15999.999999999658</v>
      </c>
      <c r="P147" s="8">
        <v>96.78</v>
      </c>
      <c r="Q147" s="8">
        <v>96.974999999999994</v>
      </c>
    </row>
    <row r="148" spans="1:17" ht="18.75" customHeight="1" x14ac:dyDescent="0.25">
      <c r="A148" s="4"/>
      <c r="L148" s="62">
        <v>43299</v>
      </c>
      <c r="M148" s="63">
        <f t="shared" si="2"/>
        <v>0.19499999999999318</v>
      </c>
      <c r="N148" s="64">
        <f>C3+O148</f>
        <v>40999.999999999658</v>
      </c>
      <c r="O148" s="64">
        <f>(((M148-(E2*100))*100))*C6</f>
        <v>15999.999999999658</v>
      </c>
      <c r="P148" s="8">
        <v>96.765000000000001</v>
      </c>
      <c r="Q148" s="8">
        <v>96.96</v>
      </c>
    </row>
    <row r="149" spans="1:17" ht="18.75" customHeight="1" x14ac:dyDescent="0.25">
      <c r="A149" s="4"/>
      <c r="L149" s="62">
        <v>43300</v>
      </c>
      <c r="M149" s="63">
        <f t="shared" si="2"/>
        <v>0.19499999999999318</v>
      </c>
      <c r="N149" s="64">
        <f>C3+O149</f>
        <v>40999.999999999658</v>
      </c>
      <c r="O149" s="64">
        <f>(((M149-(E2*100))*100))*C6</f>
        <v>15999.999999999658</v>
      </c>
      <c r="P149" s="8">
        <v>96.795000000000002</v>
      </c>
      <c r="Q149" s="8">
        <v>96.99</v>
      </c>
    </row>
    <row r="150" spans="1:17" ht="18.75" customHeight="1" x14ac:dyDescent="0.25">
      <c r="A150" s="4"/>
      <c r="L150" s="62">
        <v>43301</v>
      </c>
      <c r="M150" s="63">
        <f t="shared" si="2"/>
        <v>0.19500000000000739</v>
      </c>
      <c r="N150" s="64">
        <f>C3+O150</f>
        <v>41000.000000000371</v>
      </c>
      <c r="O150" s="64">
        <f>(((M150-(E2*100))*100))*C6</f>
        <v>16000.000000000369</v>
      </c>
      <c r="P150" s="8">
        <v>96.74</v>
      </c>
      <c r="Q150" s="8">
        <v>96.935000000000002</v>
      </c>
    </row>
    <row r="151" spans="1:17" ht="18.75" customHeight="1" x14ac:dyDescent="0.25">
      <c r="A151" s="4"/>
      <c r="L151" s="62">
        <v>43304</v>
      </c>
      <c r="M151" s="63">
        <f t="shared" si="2"/>
        <v>0.19500000000000739</v>
      </c>
      <c r="N151" s="64">
        <f>C3+O151</f>
        <v>41000.000000000371</v>
      </c>
      <c r="O151" s="64">
        <f>(((M151-(E2*100))*100))*C6</f>
        <v>16000.000000000369</v>
      </c>
      <c r="P151" s="8">
        <v>96.674999999999997</v>
      </c>
      <c r="Q151" s="8">
        <v>96.87</v>
      </c>
    </row>
    <row r="152" spans="1:17" ht="18.75" customHeight="1" x14ac:dyDescent="0.25">
      <c r="A152" s="4"/>
      <c r="L152" s="62">
        <v>43305</v>
      </c>
      <c r="M152" s="63">
        <f t="shared" si="2"/>
        <v>0.19500000000000739</v>
      </c>
      <c r="N152" s="64">
        <f>C3+O152</f>
        <v>41000.000000000371</v>
      </c>
      <c r="O152" s="64">
        <f>(((M152-(E2*100))*100))*C6</f>
        <v>16000.000000000369</v>
      </c>
      <c r="P152" s="8">
        <v>96.694999999999993</v>
      </c>
      <c r="Q152" s="8">
        <v>96.89</v>
      </c>
    </row>
    <row r="153" spans="1:17" ht="18.75" customHeight="1" x14ac:dyDescent="0.25">
      <c r="A153" s="4"/>
      <c r="L153" s="62">
        <v>43306</v>
      </c>
      <c r="M153" s="63">
        <f t="shared" si="2"/>
        <v>0.18999999999999773</v>
      </c>
      <c r="N153" s="64">
        <f>C3+O153</f>
        <v>40749.999999999884</v>
      </c>
      <c r="O153" s="64">
        <f>(((M153-(E2*100))*100))*C6</f>
        <v>15749.999999999887</v>
      </c>
      <c r="P153" s="8">
        <v>96.72</v>
      </c>
      <c r="Q153" s="8">
        <v>96.91</v>
      </c>
    </row>
    <row r="154" spans="1:17" ht="18.75" customHeight="1" x14ac:dyDescent="0.25">
      <c r="A154" s="4"/>
      <c r="L154" s="62">
        <v>43307</v>
      </c>
      <c r="M154" s="63">
        <f t="shared" si="2"/>
        <v>0.19499999999999318</v>
      </c>
      <c r="N154" s="64">
        <f>C3+O154</f>
        <v>40999.999999999658</v>
      </c>
      <c r="O154" s="64">
        <f>(((M154-(E2*100))*100))*C6</f>
        <v>15999.999999999658</v>
      </c>
      <c r="P154" s="8">
        <v>96.68</v>
      </c>
      <c r="Q154" s="8">
        <v>96.875</v>
      </c>
    </row>
    <row r="155" spans="1:17" ht="18.75" customHeight="1" x14ac:dyDescent="0.25">
      <c r="A155" s="4"/>
      <c r="L155" s="62">
        <v>43308</v>
      </c>
      <c r="M155" s="63">
        <f t="shared" si="2"/>
        <v>0.19500000000000739</v>
      </c>
      <c r="N155" s="64">
        <f>C3+O155</f>
        <v>41000.000000000371</v>
      </c>
      <c r="O155" s="64">
        <f>(((M155-(E2*100))*100))*C6</f>
        <v>16000.000000000369</v>
      </c>
      <c r="P155" s="8">
        <v>96.694999999999993</v>
      </c>
      <c r="Q155" s="8">
        <v>96.89</v>
      </c>
    </row>
    <row r="156" spans="1:17" ht="18.75" customHeight="1" x14ac:dyDescent="0.25">
      <c r="A156" s="4"/>
      <c r="L156" s="62">
        <v>43311</v>
      </c>
      <c r="M156" s="63">
        <f t="shared" si="2"/>
        <v>0.19499999999999318</v>
      </c>
      <c r="N156" s="64">
        <f>C3+O156</f>
        <v>40999.999999999658</v>
      </c>
      <c r="O156" s="64">
        <f>(((M156-(E2*100))*100))*C6</f>
        <v>15999.999999999658</v>
      </c>
      <c r="P156" s="8">
        <v>96.665000000000006</v>
      </c>
      <c r="Q156" s="8">
        <v>96.86</v>
      </c>
    </row>
    <row r="157" spans="1:17" ht="18.75" customHeight="1" x14ac:dyDescent="0.25">
      <c r="A157" s="4"/>
      <c r="L157" s="62">
        <v>43312</v>
      </c>
      <c r="M157" s="63">
        <f t="shared" si="2"/>
        <v>0.19499999999999318</v>
      </c>
      <c r="N157" s="64">
        <f>C3+O157</f>
        <v>40999.999999999658</v>
      </c>
      <c r="O157" s="64">
        <f>(((M157-(E2*100))*100))*C6</f>
        <v>15999.999999999658</v>
      </c>
      <c r="P157" s="8">
        <v>96.685000000000002</v>
      </c>
      <c r="Q157" s="8">
        <v>96.88</v>
      </c>
    </row>
    <row r="158" spans="1:17" ht="18.75" customHeight="1" x14ac:dyDescent="0.25">
      <c r="A158" s="4"/>
      <c r="L158" s="62">
        <v>43313</v>
      </c>
      <c r="M158" s="63">
        <f t="shared" si="2"/>
        <v>0.17499999999999716</v>
      </c>
      <c r="N158" s="64">
        <f>C3+O158</f>
        <v>39999.999999999854</v>
      </c>
      <c r="O158" s="64">
        <f>(((M158-(E2*100))*100))*C6</f>
        <v>14999.999999999858</v>
      </c>
      <c r="P158" s="8">
        <v>96.644999999999996</v>
      </c>
      <c r="Q158" s="8">
        <v>96.82</v>
      </c>
    </row>
    <row r="159" spans="1:17" ht="18.75" customHeight="1" x14ac:dyDescent="0.25">
      <c r="A159" s="4"/>
      <c r="L159" s="62">
        <v>43314</v>
      </c>
      <c r="M159" s="63">
        <f t="shared" si="2"/>
        <v>0.17499999999999716</v>
      </c>
      <c r="N159" s="64">
        <f>C3+O159</f>
        <v>39999.999999999854</v>
      </c>
      <c r="O159" s="64">
        <f>(((M159-(E2*100))*100))*C6</f>
        <v>14999.999999999858</v>
      </c>
      <c r="P159" s="8">
        <v>96.66</v>
      </c>
      <c r="Q159" s="8">
        <v>96.834999999999994</v>
      </c>
    </row>
    <row r="160" spans="1:17" ht="18.75" customHeight="1" x14ac:dyDescent="0.25">
      <c r="A160" s="4"/>
      <c r="L160" s="62">
        <v>43315</v>
      </c>
      <c r="M160" s="63">
        <f t="shared" si="2"/>
        <v>0.17499999999999716</v>
      </c>
      <c r="N160" s="64">
        <f>C3+O160</f>
        <v>39999.999999999854</v>
      </c>
      <c r="O160" s="64">
        <f>(((M160-(E2*100))*100))*C6</f>
        <v>14999.999999999858</v>
      </c>
      <c r="P160" s="8">
        <v>96.685000000000002</v>
      </c>
      <c r="Q160" s="8">
        <v>96.86</v>
      </c>
    </row>
    <row r="161" spans="1:17" ht="18.75" customHeight="1" x14ac:dyDescent="0.25">
      <c r="A161" s="4"/>
      <c r="L161" s="62">
        <v>43318</v>
      </c>
      <c r="M161" s="63">
        <f t="shared" si="2"/>
        <v>0.17500000000001137</v>
      </c>
      <c r="N161" s="64">
        <f>C3+O161</f>
        <v>40000.000000000568</v>
      </c>
      <c r="O161" s="64">
        <f>(((M161-(E2*100))*100))*C6</f>
        <v>15000.000000000568</v>
      </c>
      <c r="P161" s="8">
        <v>96.71</v>
      </c>
      <c r="Q161" s="8">
        <v>96.885000000000005</v>
      </c>
    </row>
    <row r="162" spans="1:17" ht="18.75" customHeight="1" x14ac:dyDescent="0.25">
      <c r="A162" s="4"/>
      <c r="L162" s="62">
        <v>43319</v>
      </c>
      <c r="M162" s="63">
        <f t="shared" si="2"/>
        <v>0.17999999999999261</v>
      </c>
      <c r="N162" s="64">
        <f>C3+O162</f>
        <v>40249.999999999629</v>
      </c>
      <c r="O162" s="64">
        <f>(((M162-(E2*100))*100))*C6</f>
        <v>15249.999999999631</v>
      </c>
      <c r="P162" s="8">
        <v>96.68</v>
      </c>
      <c r="Q162" s="8">
        <v>96.86</v>
      </c>
    </row>
    <row r="163" spans="1:17" ht="18.75" customHeight="1" x14ac:dyDescent="0.25">
      <c r="A163" s="4"/>
      <c r="L163" s="62">
        <v>43320</v>
      </c>
      <c r="M163" s="63">
        <f t="shared" si="2"/>
        <v>0.17999999999999261</v>
      </c>
      <c r="N163" s="64">
        <f>C3+O163</f>
        <v>40249.999999999629</v>
      </c>
      <c r="O163" s="64">
        <f>(((M163-(E2*100))*100))*C6</f>
        <v>15249.999999999631</v>
      </c>
      <c r="P163" s="8">
        <v>96.7</v>
      </c>
      <c r="Q163" s="8">
        <v>96.88</v>
      </c>
    </row>
    <row r="164" spans="1:17" ht="18.75" customHeight="1" x14ac:dyDescent="0.25">
      <c r="A164" s="4"/>
      <c r="L164" s="62">
        <v>43321</v>
      </c>
      <c r="M164" s="63">
        <f t="shared" si="2"/>
        <v>0.18500000000000227</v>
      </c>
      <c r="N164" s="64">
        <f>C3+O164</f>
        <v>40500.000000000116</v>
      </c>
      <c r="O164" s="64">
        <f>(((M164-(E2*100))*100))*C6</f>
        <v>15500.000000000113</v>
      </c>
      <c r="P164" s="8">
        <v>96.72</v>
      </c>
      <c r="Q164" s="8">
        <v>96.905000000000001</v>
      </c>
    </row>
    <row r="165" spans="1:17" ht="18.75" customHeight="1" x14ac:dyDescent="0.25">
      <c r="A165" s="4"/>
      <c r="L165" s="62">
        <v>43322</v>
      </c>
      <c r="M165" s="63">
        <f t="shared" si="2"/>
        <v>0.18499999999998806</v>
      </c>
      <c r="N165" s="64">
        <f>C3+O165</f>
        <v>40499.999999999403</v>
      </c>
      <c r="O165" s="64">
        <f>(((M165-(E2*100))*100))*C6</f>
        <v>15499.999999999403</v>
      </c>
      <c r="P165" s="8">
        <v>96.805000000000007</v>
      </c>
      <c r="Q165" s="8">
        <v>96.99</v>
      </c>
    </row>
    <row r="166" spans="1:17" ht="18.75" customHeight="1" x14ac:dyDescent="0.25">
      <c r="A166" s="4"/>
      <c r="L166" s="62">
        <v>43325</v>
      </c>
      <c r="M166" s="63">
        <f t="shared" si="2"/>
        <v>0.18500000000000227</v>
      </c>
      <c r="N166" s="64">
        <f>C3+O166</f>
        <v>40500.000000000116</v>
      </c>
      <c r="O166" s="64">
        <f>(((M166-(E2*100))*100))*C6</f>
        <v>15500.000000000113</v>
      </c>
      <c r="P166" s="8">
        <v>96.784999999999997</v>
      </c>
      <c r="Q166" s="8">
        <v>96.97</v>
      </c>
    </row>
    <row r="167" spans="1:17" ht="18.75" customHeight="1" x14ac:dyDescent="0.25">
      <c r="A167" s="4"/>
      <c r="L167" s="62">
        <v>43326</v>
      </c>
      <c r="M167" s="63">
        <f t="shared" si="2"/>
        <v>0.17999999999999261</v>
      </c>
      <c r="N167" s="64">
        <f>C3+O167</f>
        <v>40249.999999999629</v>
      </c>
      <c r="O167" s="64">
        <f>(((M167-(E2*100))*100))*C6</f>
        <v>15249.999999999631</v>
      </c>
      <c r="P167" s="8">
        <v>96.765000000000001</v>
      </c>
      <c r="Q167" s="8">
        <v>96.944999999999993</v>
      </c>
    </row>
    <row r="168" spans="1:17" ht="18.75" customHeight="1" x14ac:dyDescent="0.25">
      <c r="A168" s="4"/>
      <c r="L168" s="62">
        <v>43327</v>
      </c>
      <c r="M168" s="63">
        <f t="shared" si="2"/>
        <v>0.17500000000001137</v>
      </c>
      <c r="N168" s="64">
        <f>C3+O168</f>
        <v>40000.000000000568</v>
      </c>
      <c r="O168" s="64">
        <f>(((M168-(E2*100))*100))*C6</f>
        <v>15000.000000000568</v>
      </c>
      <c r="P168" s="8">
        <v>96.82</v>
      </c>
      <c r="Q168" s="8">
        <v>96.995000000000005</v>
      </c>
    </row>
    <row r="169" spans="1:17" ht="18.75" customHeight="1" x14ac:dyDescent="0.25">
      <c r="A169" s="4"/>
      <c r="L169" s="62">
        <v>43328</v>
      </c>
      <c r="M169" s="63">
        <f t="shared" si="2"/>
        <v>0.17499999999999716</v>
      </c>
      <c r="N169" s="64">
        <f>C3+O169</f>
        <v>39999.999999999854</v>
      </c>
      <c r="O169" s="64">
        <f>(((M169-(E2*100))*100))*C6</f>
        <v>14999.999999999858</v>
      </c>
      <c r="P169" s="8">
        <v>96.795000000000002</v>
      </c>
      <c r="Q169" s="8">
        <v>96.97</v>
      </c>
    </row>
    <row r="170" spans="1:17" ht="18.75" customHeight="1" x14ac:dyDescent="0.25">
      <c r="A170" s="4"/>
      <c r="L170" s="62">
        <v>43329</v>
      </c>
      <c r="M170" s="63">
        <f t="shared" si="2"/>
        <v>0.17499999999999716</v>
      </c>
      <c r="N170" s="64">
        <f>C3+O170</f>
        <v>39999.999999999854</v>
      </c>
      <c r="O170" s="64">
        <f>(((M170-(E2*100))*100))*C6</f>
        <v>14999.999999999858</v>
      </c>
      <c r="P170" s="8">
        <v>96.795000000000002</v>
      </c>
      <c r="Q170" s="8">
        <v>96.97</v>
      </c>
    </row>
    <row r="171" spans="1:17" ht="18.75" customHeight="1" x14ac:dyDescent="0.25">
      <c r="A171" s="4"/>
      <c r="L171" s="62">
        <v>43332</v>
      </c>
      <c r="M171" s="63">
        <f t="shared" si="2"/>
        <v>0.18500000000000227</v>
      </c>
      <c r="N171" s="64">
        <f>C3+O171</f>
        <v>40500.000000000116</v>
      </c>
      <c r="O171" s="64">
        <f>(((M171-(E2*100))*100))*C6</f>
        <v>15500.000000000113</v>
      </c>
      <c r="P171" s="8">
        <v>96.84</v>
      </c>
      <c r="Q171" s="8">
        <v>97.025000000000006</v>
      </c>
    </row>
    <row r="172" spans="1:17" ht="18.75" customHeight="1" x14ac:dyDescent="0.25">
      <c r="A172" s="4"/>
      <c r="L172" s="62">
        <v>43333</v>
      </c>
      <c r="M172" s="63">
        <f t="shared" si="2"/>
        <v>0.18500000000000227</v>
      </c>
      <c r="N172" s="64">
        <f>C3+O172</f>
        <v>40500.000000000116</v>
      </c>
      <c r="O172" s="64">
        <f>(((M172-(E2*100))*100))*C6</f>
        <v>15500.000000000113</v>
      </c>
      <c r="P172" s="8">
        <v>96.825000000000003</v>
      </c>
      <c r="Q172" s="8">
        <v>97.01</v>
      </c>
    </row>
    <row r="173" spans="1:17" ht="18.75" customHeight="1" x14ac:dyDescent="0.25">
      <c r="A173" s="4"/>
      <c r="L173" s="62">
        <v>43334</v>
      </c>
      <c r="M173" s="63">
        <f t="shared" si="2"/>
        <v>0.19499999999999318</v>
      </c>
      <c r="N173" s="64">
        <f>C3+O173</f>
        <v>40999.999999999658</v>
      </c>
      <c r="O173" s="64">
        <f>(((M173-(E2*100))*100))*C6</f>
        <v>15999.999999999658</v>
      </c>
      <c r="P173" s="8">
        <v>96.84</v>
      </c>
      <c r="Q173" s="8">
        <v>97.034999999999997</v>
      </c>
    </row>
    <row r="174" spans="1:17" ht="18.75" customHeight="1" x14ac:dyDescent="0.25">
      <c r="A174" s="4"/>
      <c r="L174" s="62">
        <v>43335</v>
      </c>
      <c r="M174" s="63">
        <f t="shared" si="2"/>
        <v>0.19499999999999318</v>
      </c>
      <c r="N174" s="64">
        <f>C3+O174</f>
        <v>40999.999999999658</v>
      </c>
      <c r="O174" s="64">
        <f>(((M174-(E2*100))*100))*C6</f>
        <v>15999.999999999658</v>
      </c>
      <c r="P174" s="8">
        <v>96.84</v>
      </c>
      <c r="Q174" s="8">
        <v>97.034999999999997</v>
      </c>
    </row>
    <row r="175" spans="1:17" ht="18.75" customHeight="1" x14ac:dyDescent="0.25">
      <c r="A175" s="4"/>
      <c r="L175" s="62">
        <v>43336</v>
      </c>
      <c r="M175" s="63">
        <f t="shared" si="2"/>
        <v>0.19499999999999318</v>
      </c>
      <c r="N175" s="64">
        <f>C3+O175</f>
        <v>40999.999999999658</v>
      </c>
      <c r="O175" s="64">
        <f>(((M175-(E2*100))*100))*C6</f>
        <v>15999.999999999658</v>
      </c>
      <c r="P175" s="8">
        <v>96.825000000000003</v>
      </c>
      <c r="Q175" s="8">
        <v>97.02</v>
      </c>
    </row>
    <row r="176" spans="1:17" ht="18.75" customHeight="1" x14ac:dyDescent="0.25">
      <c r="A176" s="4"/>
      <c r="L176" s="62">
        <v>43339</v>
      </c>
      <c r="M176" s="63">
        <f t="shared" si="2"/>
        <v>0.20000000000000284</v>
      </c>
      <c r="N176" s="64">
        <f>C3+O176</f>
        <v>41250.000000000146</v>
      </c>
      <c r="O176" s="64">
        <f>(((M176-(E2*100))*100))*C6</f>
        <v>16250.000000000142</v>
      </c>
      <c r="P176" s="8">
        <v>96.8</v>
      </c>
      <c r="Q176" s="8">
        <v>97</v>
      </c>
    </row>
    <row r="177" spans="1:17" ht="18.75" customHeight="1" x14ac:dyDescent="0.25">
      <c r="A177" s="4"/>
      <c r="L177" s="62">
        <v>43340</v>
      </c>
      <c r="M177" s="63">
        <f t="shared" si="2"/>
        <v>0.20499999999999829</v>
      </c>
      <c r="N177" s="64">
        <f>C3+O177</f>
        <v>41499.999999999913</v>
      </c>
      <c r="O177" s="64">
        <f>(((M177-(E2*100))*100))*C6</f>
        <v>16499.999999999916</v>
      </c>
      <c r="P177" s="8">
        <v>96.754999999999995</v>
      </c>
      <c r="Q177" s="8">
        <v>96.96</v>
      </c>
    </row>
    <row r="178" spans="1:17" ht="18.75" customHeight="1" x14ac:dyDescent="0.25">
      <c r="A178" s="4"/>
      <c r="L178" s="62">
        <v>43341</v>
      </c>
      <c r="M178" s="63">
        <f t="shared" si="2"/>
        <v>0.18999999999999773</v>
      </c>
      <c r="N178" s="64">
        <f>C3+O178</f>
        <v>40749.999999999884</v>
      </c>
      <c r="O178" s="64">
        <f>(((M178-(E2*100))*100))*C6</f>
        <v>15749.999999999887</v>
      </c>
      <c r="P178" s="8">
        <v>96.77</v>
      </c>
      <c r="Q178" s="8">
        <v>96.96</v>
      </c>
    </row>
    <row r="179" spans="1:17" ht="18.75" customHeight="1" x14ac:dyDescent="0.25">
      <c r="A179" s="4"/>
      <c r="L179" s="62">
        <v>43342</v>
      </c>
      <c r="M179" s="63">
        <f t="shared" si="2"/>
        <v>0.19499999999999318</v>
      </c>
      <c r="N179" s="64">
        <f>C3+O179</f>
        <v>40999.999999999658</v>
      </c>
      <c r="O179" s="64">
        <f>(((M179-(E2*100))*100))*C6</f>
        <v>15999.999999999658</v>
      </c>
      <c r="P179" s="8">
        <v>96.79</v>
      </c>
      <c r="Q179" s="8">
        <v>96.984999999999999</v>
      </c>
    </row>
    <row r="180" spans="1:17" ht="18.75" customHeight="1" x14ac:dyDescent="0.25">
      <c r="A180" s="4"/>
      <c r="L180" s="62">
        <v>43343</v>
      </c>
      <c r="M180" s="63">
        <f t="shared" si="2"/>
        <v>0.20499999999999829</v>
      </c>
      <c r="N180" s="64">
        <f>C3+O180</f>
        <v>41499.999999999913</v>
      </c>
      <c r="O180" s="64">
        <f>(((M180-(E2*100))*100))*C6</f>
        <v>16499.999999999916</v>
      </c>
      <c r="P180" s="8">
        <v>96.795000000000002</v>
      </c>
      <c r="Q180" s="8">
        <v>97</v>
      </c>
    </row>
    <row r="181" spans="1:17" ht="18.75" customHeight="1" x14ac:dyDescent="0.25">
      <c r="A181" s="4"/>
      <c r="L181" s="62">
        <v>43347</v>
      </c>
      <c r="M181" s="63">
        <f t="shared" si="2"/>
        <v>0.20999999999999375</v>
      </c>
      <c r="N181" s="64">
        <f>C3+O181</f>
        <v>41749.999999999687</v>
      </c>
      <c r="O181" s="64">
        <f>(((M181-(E2*100))*100))*C6</f>
        <v>16749.999999999687</v>
      </c>
      <c r="P181" s="8">
        <v>96.745000000000005</v>
      </c>
      <c r="Q181" s="8">
        <v>96.954999999999998</v>
      </c>
    </row>
    <row r="182" spans="1:17" ht="18.75" customHeight="1" x14ac:dyDescent="0.25">
      <c r="A182" s="4"/>
      <c r="L182" s="62">
        <v>43348</v>
      </c>
      <c r="M182" s="63">
        <f t="shared" si="2"/>
        <v>0.20999999999999375</v>
      </c>
      <c r="N182" s="64">
        <f>C3+O182</f>
        <v>41749.999999999687</v>
      </c>
      <c r="O182" s="64">
        <f>(((M182-(E2*100))*100))*C6</f>
        <v>16749.999999999687</v>
      </c>
      <c r="P182" s="8">
        <v>96.75</v>
      </c>
      <c r="Q182" s="8">
        <v>96.96</v>
      </c>
    </row>
    <row r="183" spans="1:17" ht="18.75" customHeight="1" x14ac:dyDescent="0.25">
      <c r="A183" s="4"/>
      <c r="L183" s="62">
        <v>43349</v>
      </c>
      <c r="M183" s="63">
        <f t="shared" si="2"/>
        <v>0.20999999999999375</v>
      </c>
      <c r="N183" s="64">
        <f>C3+O183</f>
        <v>41749.999999999687</v>
      </c>
      <c r="O183" s="64">
        <f>(((M183-(E2*100))*100))*C6</f>
        <v>16749.999999999687</v>
      </c>
      <c r="P183" s="8">
        <v>96.78</v>
      </c>
      <c r="Q183" s="8">
        <v>96.99</v>
      </c>
    </row>
    <row r="184" spans="1:17" ht="18.75" customHeight="1" x14ac:dyDescent="0.25">
      <c r="A184" s="4"/>
      <c r="L184" s="62">
        <v>43350</v>
      </c>
      <c r="M184" s="63">
        <f t="shared" si="2"/>
        <v>0.20999999999999375</v>
      </c>
      <c r="N184" s="64">
        <f>C3+O184</f>
        <v>41749.999999999687</v>
      </c>
      <c r="O184" s="64">
        <f>(((M184-(E2*100))*100))*C6</f>
        <v>16749.999999999687</v>
      </c>
      <c r="P184" s="8">
        <v>96.715000000000003</v>
      </c>
      <c r="Q184" s="8">
        <v>96.924999999999997</v>
      </c>
    </row>
    <row r="185" spans="1:17" ht="18.75" customHeight="1" x14ac:dyDescent="0.25">
      <c r="A185" s="4"/>
      <c r="L185" s="62">
        <v>43353</v>
      </c>
      <c r="M185" s="63">
        <f t="shared" si="2"/>
        <v>0.21000000000000796</v>
      </c>
      <c r="N185" s="64">
        <f>C3+O185</f>
        <v>41750.000000000393</v>
      </c>
      <c r="O185" s="64">
        <f>(((M185-(E2*100))*100))*C6</f>
        <v>16750.000000000397</v>
      </c>
      <c r="P185" s="8">
        <v>96.72</v>
      </c>
      <c r="Q185" s="8">
        <v>96.93</v>
      </c>
    </row>
    <row r="186" spans="1:17" ht="18.75" customHeight="1" x14ac:dyDescent="0.25">
      <c r="A186" s="4"/>
      <c r="L186" s="62">
        <v>43354</v>
      </c>
      <c r="M186" s="63">
        <f t="shared" si="2"/>
        <v>0.17499999999999716</v>
      </c>
      <c r="N186" s="64">
        <f>C3+O186</f>
        <v>39999.999999999854</v>
      </c>
      <c r="O186" s="64">
        <f>(((M186-(E2*100))*100))*C6</f>
        <v>14999.999999999858</v>
      </c>
      <c r="P186" s="8">
        <v>96.715000000000003</v>
      </c>
      <c r="Q186" s="8">
        <v>96.89</v>
      </c>
    </row>
    <row r="187" spans="1:17" ht="18.75" customHeight="1" x14ac:dyDescent="0.25">
      <c r="A187" s="4"/>
      <c r="L187" s="62">
        <v>43355</v>
      </c>
      <c r="M187" s="63">
        <f t="shared" si="2"/>
        <v>0.18999999999999773</v>
      </c>
      <c r="N187" s="64">
        <f>C3+O187</f>
        <v>40749.999999999884</v>
      </c>
      <c r="O187" s="64">
        <f>(((M187-(E2*100))*100))*C6</f>
        <v>15749.999999999887</v>
      </c>
      <c r="P187" s="8">
        <v>96.715000000000003</v>
      </c>
      <c r="Q187" s="8">
        <v>96.905000000000001</v>
      </c>
    </row>
    <row r="188" spans="1:17" ht="18.75" customHeight="1" x14ac:dyDescent="0.25">
      <c r="A188" s="4"/>
      <c r="L188" s="62">
        <v>43356</v>
      </c>
      <c r="M188" s="63">
        <f t="shared" si="2"/>
        <v>0.18000000000000682</v>
      </c>
      <c r="N188" s="64">
        <f>C3+O188</f>
        <v>40250.000000000342</v>
      </c>
      <c r="O188" s="64">
        <f>(((M188-(E2*100))*100))*C6</f>
        <v>15250.000000000342</v>
      </c>
      <c r="P188" s="8">
        <v>96.72</v>
      </c>
      <c r="Q188" s="8">
        <v>96.9</v>
      </c>
    </row>
    <row r="189" spans="1:17" ht="18.75" customHeight="1" x14ac:dyDescent="0.25">
      <c r="A189" s="4"/>
      <c r="L189" s="62">
        <v>43357</v>
      </c>
      <c r="M189" s="63">
        <f t="shared" si="2"/>
        <v>0.18000000000000682</v>
      </c>
      <c r="N189" s="64">
        <f>C3+O189</f>
        <v>40250.000000000342</v>
      </c>
      <c r="O189" s="64">
        <f>(((M189-(E2*100))*100))*C6</f>
        <v>15250.000000000342</v>
      </c>
      <c r="P189" s="8">
        <v>96.69</v>
      </c>
      <c r="Q189" s="8">
        <v>96.87</v>
      </c>
    </row>
    <row r="190" spans="1:17" ht="18.75" customHeight="1" x14ac:dyDescent="0.25">
      <c r="A190" s="4"/>
      <c r="L190" s="62">
        <v>43360</v>
      </c>
      <c r="M190" s="63">
        <f t="shared" si="2"/>
        <v>0.17999999999999261</v>
      </c>
      <c r="N190" s="64">
        <f>C3+O190</f>
        <v>40249.999999999629</v>
      </c>
      <c r="O190" s="64">
        <f>(((M190-(E2*100))*100))*C6</f>
        <v>15249.999999999631</v>
      </c>
      <c r="P190" s="8">
        <v>96.685000000000002</v>
      </c>
      <c r="Q190" s="8">
        <v>96.864999999999995</v>
      </c>
    </row>
    <row r="191" spans="1:17" ht="18.75" customHeight="1" x14ac:dyDescent="0.25">
      <c r="A191" s="4"/>
      <c r="L191" s="62">
        <v>43361</v>
      </c>
      <c r="M191" s="63">
        <f t="shared" si="2"/>
        <v>0.17999999999999261</v>
      </c>
      <c r="N191" s="64">
        <f>C3+O191</f>
        <v>40249.999999999629</v>
      </c>
      <c r="O191" s="64">
        <f>(((M191-(E2*100))*100))*C6</f>
        <v>15249.999999999631</v>
      </c>
      <c r="P191" s="8">
        <v>96.635000000000005</v>
      </c>
      <c r="Q191" s="8">
        <v>96.814999999999998</v>
      </c>
    </row>
    <row r="192" spans="1:17" ht="18.75" customHeight="1" x14ac:dyDescent="0.25">
      <c r="A192" s="4"/>
      <c r="L192" s="62">
        <v>43362</v>
      </c>
      <c r="M192" s="63">
        <f t="shared" si="2"/>
        <v>0.18500000000000227</v>
      </c>
      <c r="N192" s="64">
        <f>C3+O192</f>
        <v>40500.000000000116</v>
      </c>
      <c r="O192" s="64">
        <f>(((M192-(E2*100))*100))*C6</f>
        <v>15500.000000000113</v>
      </c>
      <c r="P192" s="8">
        <v>96.594999999999999</v>
      </c>
      <c r="Q192" s="8">
        <v>96.78</v>
      </c>
    </row>
    <row r="193" spans="1:17" ht="18.75" customHeight="1" x14ac:dyDescent="0.25">
      <c r="A193" s="4"/>
      <c r="L193" s="62">
        <v>43363</v>
      </c>
      <c r="M193" s="63">
        <f t="shared" si="2"/>
        <v>0.18500000000000227</v>
      </c>
      <c r="N193" s="64">
        <f>C3+O193</f>
        <v>40500.000000000116</v>
      </c>
      <c r="O193" s="64">
        <f>(((M193-(E2*100))*100))*C6</f>
        <v>15500.000000000113</v>
      </c>
      <c r="P193" s="8">
        <v>96.594999999999999</v>
      </c>
      <c r="Q193" s="8">
        <v>96.78</v>
      </c>
    </row>
    <row r="194" spans="1:17" ht="18.75" customHeight="1" x14ac:dyDescent="0.25">
      <c r="A194" s="4"/>
      <c r="L194" s="62">
        <v>43364</v>
      </c>
      <c r="M194" s="63">
        <f t="shared" si="2"/>
        <v>0.18500000000000227</v>
      </c>
      <c r="N194" s="64">
        <f>C3+O194</f>
        <v>40500.000000000116</v>
      </c>
      <c r="O194" s="64">
        <f>(((M194-(E2*100))*100))*C6</f>
        <v>15500.000000000113</v>
      </c>
      <c r="P194" s="8">
        <v>96.605000000000004</v>
      </c>
      <c r="Q194" s="8">
        <v>96.79</v>
      </c>
    </row>
    <row r="195" spans="1:17" ht="18.75" customHeight="1" x14ac:dyDescent="0.25">
      <c r="A195" s="4"/>
      <c r="L195" s="62">
        <v>43367</v>
      </c>
      <c r="M195" s="63">
        <f t="shared" ref="M195:M258" si="3">Q195-P195</f>
        <v>0.17999999999999261</v>
      </c>
      <c r="N195" s="64">
        <f>C3+O195</f>
        <v>40249.999999999629</v>
      </c>
      <c r="O195" s="64">
        <f>(((M195-(E2*100))*100))*C6</f>
        <v>15249.999999999631</v>
      </c>
      <c r="P195" s="8">
        <v>96.605000000000004</v>
      </c>
      <c r="Q195" s="8">
        <v>96.784999999999997</v>
      </c>
    </row>
    <row r="196" spans="1:17" ht="18.75" customHeight="1" x14ac:dyDescent="0.25">
      <c r="A196" s="4"/>
      <c r="L196" s="62">
        <v>43368</v>
      </c>
      <c r="M196" s="63">
        <f t="shared" si="3"/>
        <v>0.17499999999999716</v>
      </c>
      <c r="N196" s="64">
        <f>C3+O196</f>
        <v>39999.999999999854</v>
      </c>
      <c r="O196" s="64">
        <f>(((M196-(E2*100))*100))*C6</f>
        <v>14999.999999999858</v>
      </c>
      <c r="P196" s="8">
        <v>96.59</v>
      </c>
      <c r="Q196" s="8">
        <v>96.765000000000001</v>
      </c>
    </row>
    <row r="197" spans="1:17" ht="18.75" customHeight="1" x14ac:dyDescent="0.25">
      <c r="A197" s="4"/>
      <c r="L197" s="62">
        <v>43369</v>
      </c>
      <c r="M197" s="63">
        <f t="shared" si="3"/>
        <v>0.17999999999999261</v>
      </c>
      <c r="N197" s="64">
        <f>C3+O197</f>
        <v>40249.999999999629</v>
      </c>
      <c r="O197" s="64">
        <f>(((M197-(E2*100))*100))*C6</f>
        <v>15249.999999999631</v>
      </c>
      <c r="P197" s="8">
        <v>96.635000000000005</v>
      </c>
      <c r="Q197" s="8">
        <v>96.814999999999998</v>
      </c>
    </row>
    <row r="198" spans="1:17" ht="18.75" customHeight="1" x14ac:dyDescent="0.25">
      <c r="A198" s="4"/>
      <c r="L198" s="62">
        <v>43370</v>
      </c>
      <c r="M198" s="63">
        <f t="shared" si="3"/>
        <v>0.18500000000000227</v>
      </c>
      <c r="N198" s="64">
        <f>C3+O198</f>
        <v>40500.000000000116</v>
      </c>
      <c r="O198" s="64">
        <f>(((M198-(E2*100))*100))*C6</f>
        <v>15500.000000000113</v>
      </c>
      <c r="P198" s="8">
        <v>96.64</v>
      </c>
      <c r="Q198" s="8">
        <v>96.825000000000003</v>
      </c>
    </row>
    <row r="199" spans="1:17" ht="18.75" customHeight="1" x14ac:dyDescent="0.25">
      <c r="A199" s="4"/>
      <c r="L199" s="62">
        <v>43371</v>
      </c>
      <c r="M199" s="63">
        <f t="shared" si="3"/>
        <v>0.18500000000000227</v>
      </c>
      <c r="N199" s="64">
        <f>C3+O199</f>
        <v>40500.000000000116</v>
      </c>
      <c r="O199" s="64">
        <f>(((M199-(E2*100))*100))*C6</f>
        <v>15500.000000000113</v>
      </c>
      <c r="P199" s="8">
        <v>96.644999999999996</v>
      </c>
      <c r="Q199" s="8">
        <v>96.83</v>
      </c>
    </row>
    <row r="200" spans="1:17" ht="18.75" customHeight="1" x14ac:dyDescent="0.25">
      <c r="A200" s="4"/>
      <c r="L200" s="62">
        <v>43374</v>
      </c>
      <c r="M200" s="63">
        <f t="shared" si="3"/>
        <v>0.18500000000000227</v>
      </c>
      <c r="N200" s="64">
        <f>C3+O200</f>
        <v>40500.000000000116</v>
      </c>
      <c r="O200" s="64">
        <f>(((M200-(E2*100))*100))*C6</f>
        <v>15500.000000000113</v>
      </c>
      <c r="P200" s="8">
        <v>96.62</v>
      </c>
      <c r="Q200" s="8">
        <v>96.805000000000007</v>
      </c>
    </row>
    <row r="201" spans="1:17" ht="18.75" customHeight="1" x14ac:dyDescent="0.25">
      <c r="A201" s="4"/>
      <c r="L201" s="62">
        <v>43375</v>
      </c>
      <c r="M201" s="63">
        <f t="shared" si="3"/>
        <v>0.18499999999998806</v>
      </c>
      <c r="N201" s="64">
        <f>C3+O201</f>
        <v>40499.999999999403</v>
      </c>
      <c r="O201" s="64">
        <f>(((M201-(E2*100))*100))*C6</f>
        <v>15499.999999999403</v>
      </c>
      <c r="P201" s="8">
        <v>96.65</v>
      </c>
      <c r="Q201" s="8">
        <v>96.834999999999994</v>
      </c>
    </row>
    <row r="202" spans="1:17" ht="18.75" customHeight="1" x14ac:dyDescent="0.25">
      <c r="A202" s="4"/>
      <c r="L202" s="62">
        <v>43376</v>
      </c>
      <c r="M202" s="63">
        <f t="shared" si="3"/>
        <v>0.18999999999999773</v>
      </c>
      <c r="N202" s="64">
        <f>C3+O202</f>
        <v>40749.999999999884</v>
      </c>
      <c r="O202" s="64">
        <f>(((M202-(E2*100))*100))*C6</f>
        <v>15749.999999999887</v>
      </c>
      <c r="P202" s="8">
        <v>96.54</v>
      </c>
      <c r="Q202" s="8">
        <v>96.73</v>
      </c>
    </row>
    <row r="203" spans="1:17" ht="18.75" customHeight="1" x14ac:dyDescent="0.25">
      <c r="A203" s="4"/>
      <c r="L203" s="62">
        <v>43377</v>
      </c>
      <c r="M203" s="63">
        <f t="shared" si="3"/>
        <v>0.19499999999999318</v>
      </c>
      <c r="N203" s="64">
        <f>C3+O203</f>
        <v>40999.999999999658</v>
      </c>
      <c r="O203" s="64">
        <f>(((M203-(E2*100))*100))*C6</f>
        <v>15999.999999999658</v>
      </c>
      <c r="P203" s="8">
        <v>96.495000000000005</v>
      </c>
      <c r="Q203" s="8">
        <v>96.69</v>
      </c>
    </row>
    <row r="204" spans="1:17" ht="18.75" customHeight="1" x14ac:dyDescent="0.25">
      <c r="A204" s="4"/>
      <c r="L204" s="62">
        <v>43378</v>
      </c>
      <c r="M204" s="63">
        <f t="shared" si="3"/>
        <v>0.20000000000000284</v>
      </c>
      <c r="N204" s="64">
        <f>C3+O204</f>
        <v>41250.000000000146</v>
      </c>
      <c r="O204" s="64">
        <f>(((M204-(E2*100))*100))*C6</f>
        <v>16250.000000000142</v>
      </c>
      <c r="P204" s="8">
        <v>96.47</v>
      </c>
      <c r="Q204" s="8">
        <v>96.67</v>
      </c>
    </row>
    <row r="205" spans="1:17" ht="18.75" customHeight="1" x14ac:dyDescent="0.25">
      <c r="A205" s="4"/>
      <c r="L205" s="62">
        <v>43381</v>
      </c>
      <c r="M205" s="63">
        <f t="shared" si="3"/>
        <v>0.20500000000001251</v>
      </c>
      <c r="N205" s="64">
        <f>C3+O205</f>
        <v>41500.000000000626</v>
      </c>
      <c r="O205" s="64">
        <f>(((M205-(E2*100))*100))*C6</f>
        <v>16500.000000000626</v>
      </c>
      <c r="P205" s="8">
        <v>96.474999999999994</v>
      </c>
      <c r="Q205" s="8">
        <v>96.68</v>
      </c>
    </row>
    <row r="206" spans="1:17" ht="18.75" customHeight="1" x14ac:dyDescent="0.25">
      <c r="A206" s="4"/>
      <c r="L206" s="62">
        <v>43382</v>
      </c>
      <c r="M206" s="63">
        <f t="shared" si="3"/>
        <v>0.20999999999999375</v>
      </c>
      <c r="N206" s="64">
        <f>C3+O206</f>
        <v>41749.999999999687</v>
      </c>
      <c r="O206" s="64">
        <f>(((M206-(E2*100))*100))*C6</f>
        <v>16749.999999999687</v>
      </c>
      <c r="P206" s="8">
        <v>96.465000000000003</v>
      </c>
      <c r="Q206" s="8">
        <v>96.674999999999997</v>
      </c>
    </row>
    <row r="207" spans="1:17" ht="18.75" customHeight="1" x14ac:dyDescent="0.25">
      <c r="A207" s="4"/>
      <c r="L207" s="62">
        <v>43383</v>
      </c>
      <c r="M207" s="63">
        <f t="shared" si="3"/>
        <v>0.21500000000000341</v>
      </c>
      <c r="N207" s="64">
        <f>C3+O207</f>
        <v>42000.000000000175</v>
      </c>
      <c r="O207" s="64">
        <f>(((M207-(E2*100))*100))*C6</f>
        <v>17000.000000000171</v>
      </c>
      <c r="P207" s="8">
        <v>96.444999999999993</v>
      </c>
      <c r="Q207" s="8">
        <v>96.66</v>
      </c>
    </row>
    <row r="208" spans="1:17" ht="18.75" customHeight="1" x14ac:dyDescent="0.25">
      <c r="A208" s="4"/>
      <c r="L208" s="62">
        <v>43384</v>
      </c>
      <c r="M208" s="63">
        <f t="shared" si="3"/>
        <v>0.2149999999999892</v>
      </c>
      <c r="N208" s="64">
        <f>C3+O208</f>
        <v>41999.999999999462</v>
      </c>
      <c r="O208" s="64">
        <f>(((M208-(E2*100))*100))*C6</f>
        <v>16999.999999999462</v>
      </c>
      <c r="P208" s="8">
        <v>96.54</v>
      </c>
      <c r="Q208" s="8">
        <v>96.754999999999995</v>
      </c>
    </row>
    <row r="209" spans="1:17" ht="18.75" customHeight="1" x14ac:dyDescent="0.25">
      <c r="A209" s="4"/>
      <c r="L209" s="62">
        <v>43385</v>
      </c>
      <c r="M209" s="63">
        <f t="shared" si="3"/>
        <v>0.2149999999999892</v>
      </c>
      <c r="N209" s="64">
        <f>C3+O209</f>
        <v>41999.999999999462</v>
      </c>
      <c r="O209" s="64">
        <f>(((M209-(E2*100))*100))*C6</f>
        <v>16999.999999999462</v>
      </c>
      <c r="P209" s="8">
        <v>96.54</v>
      </c>
      <c r="Q209" s="8">
        <v>96.754999999999995</v>
      </c>
    </row>
    <row r="210" spans="1:17" ht="18.75" customHeight="1" x14ac:dyDescent="0.25">
      <c r="A210" s="4"/>
      <c r="L210" s="62">
        <v>43388</v>
      </c>
      <c r="M210" s="63">
        <f t="shared" si="3"/>
        <v>0.2149999999999892</v>
      </c>
      <c r="N210" s="64">
        <f>C3+O210</f>
        <v>41999.999999999462</v>
      </c>
      <c r="O210" s="64">
        <f>(((M210-(E2*100))*100))*C6</f>
        <v>16999.999999999462</v>
      </c>
      <c r="P210" s="8">
        <v>96.51</v>
      </c>
      <c r="Q210" s="8">
        <v>96.724999999999994</v>
      </c>
    </row>
    <row r="211" spans="1:17" ht="18.75" customHeight="1" x14ac:dyDescent="0.25">
      <c r="A211" s="4"/>
      <c r="L211" s="62">
        <v>43389</v>
      </c>
      <c r="M211" s="63">
        <f t="shared" si="3"/>
        <v>0.2149999999999892</v>
      </c>
      <c r="N211" s="64">
        <f>C3+O211</f>
        <v>41999.999999999462</v>
      </c>
      <c r="O211" s="64">
        <f>(((M211-(E2*100))*100))*C6</f>
        <v>16999.999999999462</v>
      </c>
      <c r="P211" s="8">
        <v>96.51</v>
      </c>
      <c r="Q211" s="8">
        <v>96.724999999999994</v>
      </c>
    </row>
    <row r="212" spans="1:17" ht="18.75" customHeight="1" x14ac:dyDescent="0.25">
      <c r="A212" s="4"/>
      <c r="L212" s="62">
        <v>43390</v>
      </c>
      <c r="M212" s="63">
        <f t="shared" si="3"/>
        <v>0.21500000000000341</v>
      </c>
      <c r="N212" s="64">
        <f>C3+O212</f>
        <v>42000.000000000175</v>
      </c>
      <c r="O212" s="64">
        <f>(((M212-(E2*100))*100))*C6</f>
        <v>17000.000000000171</v>
      </c>
      <c r="P212" s="8">
        <v>96.484999999999999</v>
      </c>
      <c r="Q212" s="8">
        <v>96.7</v>
      </c>
    </row>
    <row r="213" spans="1:17" ht="18.75" customHeight="1" x14ac:dyDescent="0.25">
      <c r="A213" s="4"/>
      <c r="L213" s="62">
        <v>43391</v>
      </c>
      <c r="M213" s="63">
        <f t="shared" si="3"/>
        <v>0.2149999999999892</v>
      </c>
      <c r="N213" s="64">
        <f>C3+O213</f>
        <v>41999.999999999462</v>
      </c>
      <c r="O213" s="64">
        <f>(((M213-(E2*100))*100))*C6</f>
        <v>16999.999999999462</v>
      </c>
      <c r="P213" s="8">
        <v>96.495000000000005</v>
      </c>
      <c r="Q213" s="8">
        <v>96.71</v>
      </c>
    </row>
    <row r="214" spans="1:17" ht="18.75" customHeight="1" x14ac:dyDescent="0.25">
      <c r="A214" s="4"/>
      <c r="L214" s="62">
        <v>43392</v>
      </c>
      <c r="M214" s="63">
        <f t="shared" si="3"/>
        <v>0.21500000000000341</v>
      </c>
      <c r="N214" s="64">
        <f>C3+O214</f>
        <v>42000.000000000175</v>
      </c>
      <c r="O214" s="64">
        <f>(((M214-(E2*100))*100))*C6</f>
        <v>17000.000000000171</v>
      </c>
      <c r="P214" s="8">
        <v>96.465000000000003</v>
      </c>
      <c r="Q214" s="8">
        <v>96.68</v>
      </c>
    </row>
    <row r="215" spans="1:17" ht="18.75" customHeight="1" x14ac:dyDescent="0.25">
      <c r="A215" s="4"/>
      <c r="L215" s="62">
        <v>43395</v>
      </c>
      <c r="M215" s="63">
        <f t="shared" si="3"/>
        <v>0.21500000000000341</v>
      </c>
      <c r="N215" s="64">
        <f>C3+O215</f>
        <v>42000.000000000175</v>
      </c>
      <c r="O215" s="64">
        <f>(((M215-(E2*100))*100))*C6</f>
        <v>17000.000000000171</v>
      </c>
      <c r="P215" s="8">
        <v>96.474999999999994</v>
      </c>
      <c r="Q215" s="8">
        <v>96.69</v>
      </c>
    </row>
    <row r="216" spans="1:17" ht="18.75" customHeight="1" x14ac:dyDescent="0.25">
      <c r="A216" s="4"/>
      <c r="L216" s="62">
        <v>43396</v>
      </c>
      <c r="M216" s="63">
        <f t="shared" si="3"/>
        <v>0.21999999999999886</v>
      </c>
      <c r="N216" s="64">
        <f>C3+O216</f>
        <v>42249.999999999942</v>
      </c>
      <c r="O216" s="64">
        <f>(((M216-(E2*100))*100))*C6</f>
        <v>17249.999999999942</v>
      </c>
      <c r="P216" s="8">
        <v>96.495000000000005</v>
      </c>
      <c r="Q216" s="8">
        <v>96.715000000000003</v>
      </c>
    </row>
    <row r="217" spans="1:17" ht="18.75" customHeight="1" x14ac:dyDescent="0.25">
      <c r="A217" s="4"/>
      <c r="L217" s="62">
        <v>43397</v>
      </c>
      <c r="M217" s="63">
        <f t="shared" si="3"/>
        <v>0.23000000000000398</v>
      </c>
      <c r="N217" s="64">
        <f>C3+O217</f>
        <v>42750.000000000204</v>
      </c>
      <c r="O217" s="64">
        <f>(((M217-(E2*100))*100))*C6</f>
        <v>17750.0000000002</v>
      </c>
      <c r="P217" s="8">
        <v>96.53</v>
      </c>
      <c r="Q217" s="8">
        <v>96.76</v>
      </c>
    </row>
    <row r="218" spans="1:17" ht="18.75" customHeight="1" x14ac:dyDescent="0.25">
      <c r="A218" s="4"/>
      <c r="L218" s="62">
        <v>43398</v>
      </c>
      <c r="M218" s="63">
        <f t="shared" si="3"/>
        <v>0.23000000000000398</v>
      </c>
      <c r="N218" s="64">
        <f>C3+O218</f>
        <v>42750.000000000204</v>
      </c>
      <c r="O218" s="64">
        <f>(((M218-(E2*100))*100))*C6</f>
        <v>17750.0000000002</v>
      </c>
      <c r="P218" s="8">
        <v>96.52</v>
      </c>
      <c r="Q218" s="8">
        <v>96.75</v>
      </c>
    </row>
    <row r="219" spans="1:17" ht="18.75" customHeight="1" x14ac:dyDescent="0.25">
      <c r="A219" s="4"/>
      <c r="L219" s="62">
        <v>43399</v>
      </c>
      <c r="M219" s="63">
        <f t="shared" si="3"/>
        <v>0.24500000000000455</v>
      </c>
      <c r="N219" s="64">
        <f>C3+O219</f>
        <v>43500.000000000226</v>
      </c>
      <c r="O219" s="64">
        <f>(((M219-(E2*100))*100))*C6</f>
        <v>18500.000000000226</v>
      </c>
      <c r="P219" s="8">
        <v>96.57</v>
      </c>
      <c r="Q219" s="8">
        <v>96.814999999999998</v>
      </c>
    </row>
    <row r="220" spans="1:17" ht="18.75" customHeight="1" x14ac:dyDescent="0.25">
      <c r="A220" s="4"/>
      <c r="L220" s="62">
        <v>43402</v>
      </c>
      <c r="M220" s="63">
        <f t="shared" si="3"/>
        <v>0.24499999999999034</v>
      </c>
      <c r="N220" s="64">
        <f>C3+O220</f>
        <v>43499.99999999952</v>
      </c>
      <c r="O220" s="64">
        <f>(((M220-(E2*100))*100))*C6</f>
        <v>18499.999999999516</v>
      </c>
      <c r="P220" s="8">
        <v>96.555000000000007</v>
      </c>
      <c r="Q220" s="8">
        <v>96.8</v>
      </c>
    </row>
    <row r="221" spans="1:17" ht="18.75" customHeight="1" x14ac:dyDescent="0.25">
      <c r="A221" s="4"/>
      <c r="L221" s="62">
        <v>43403</v>
      </c>
      <c r="M221" s="63">
        <f t="shared" si="3"/>
        <v>0.25</v>
      </c>
      <c r="N221" s="64">
        <f>C3+O221</f>
        <v>43750</v>
      </c>
      <c r="O221" s="64">
        <f>(((M221-(E2*100))*100))*C6</f>
        <v>18750</v>
      </c>
      <c r="P221" s="8">
        <v>96.52</v>
      </c>
      <c r="Q221" s="8">
        <v>96.77</v>
      </c>
    </row>
    <row r="222" spans="1:17" ht="18.75" customHeight="1" x14ac:dyDescent="0.25">
      <c r="A222" s="4"/>
      <c r="L222" s="62">
        <v>43404</v>
      </c>
      <c r="M222" s="63">
        <f t="shared" si="3"/>
        <v>0.25499999999999545</v>
      </c>
      <c r="N222" s="64">
        <f>C3+O222</f>
        <v>43999.999999999774</v>
      </c>
      <c r="O222" s="64">
        <f>(((M222-(E2*100))*100))*C6</f>
        <v>18999.999999999774</v>
      </c>
      <c r="P222" s="8">
        <v>96.47</v>
      </c>
      <c r="Q222" s="8">
        <v>96.724999999999994</v>
      </c>
    </row>
    <row r="223" spans="1:17" ht="18.75" customHeight="1" x14ac:dyDescent="0.25">
      <c r="A223" s="4"/>
      <c r="L223" s="62">
        <v>43405</v>
      </c>
      <c r="M223" s="63">
        <f t="shared" si="3"/>
        <v>0.25999999999999091</v>
      </c>
      <c r="N223" s="64">
        <f>C3+O223</f>
        <v>44249.999999999549</v>
      </c>
      <c r="O223" s="64">
        <f>(((M223-(E2*100))*100))*C6</f>
        <v>19249.999999999545</v>
      </c>
      <c r="P223" s="8">
        <v>96.48</v>
      </c>
      <c r="Q223" s="8">
        <v>96.74</v>
      </c>
    </row>
    <row r="224" spans="1:17" ht="18.75" customHeight="1" x14ac:dyDescent="0.25">
      <c r="A224" s="4"/>
      <c r="L224" s="62">
        <v>43406</v>
      </c>
      <c r="M224" s="63">
        <f t="shared" si="3"/>
        <v>0.25499999999999545</v>
      </c>
      <c r="N224" s="64">
        <f>C3+O224</f>
        <v>43999.999999999774</v>
      </c>
      <c r="O224" s="64">
        <f>(((M224-(E2*100))*100))*C6</f>
        <v>18999.999999999774</v>
      </c>
      <c r="P224" s="8">
        <v>96.42</v>
      </c>
      <c r="Q224" s="8">
        <v>96.674999999999997</v>
      </c>
    </row>
    <row r="225" spans="1:17" ht="18.75" customHeight="1" x14ac:dyDescent="0.25">
      <c r="A225" s="4"/>
      <c r="L225" s="62">
        <v>43409</v>
      </c>
      <c r="M225" s="63">
        <f t="shared" si="3"/>
        <v>0.25</v>
      </c>
      <c r="N225" s="64">
        <f>C3+O225</f>
        <v>43750</v>
      </c>
      <c r="O225" s="64">
        <f>(((M225-(E2*100))*100))*C6</f>
        <v>18750</v>
      </c>
      <c r="P225" s="8">
        <v>96.435000000000002</v>
      </c>
      <c r="Q225" s="8">
        <v>96.685000000000002</v>
      </c>
    </row>
    <row r="226" spans="1:17" ht="18.75" customHeight="1" x14ac:dyDescent="0.25">
      <c r="A226" s="4"/>
      <c r="L226" s="62">
        <v>43410</v>
      </c>
      <c r="M226" s="63">
        <f t="shared" si="3"/>
        <v>0.25</v>
      </c>
      <c r="N226" s="64">
        <f>C3+O226</f>
        <v>43750</v>
      </c>
      <c r="O226" s="64">
        <f>(((M226-(E2*100))*100))*C6</f>
        <v>18750</v>
      </c>
      <c r="P226" s="8">
        <v>96.43</v>
      </c>
      <c r="Q226" s="8">
        <v>96.68</v>
      </c>
    </row>
    <row r="227" spans="1:17" ht="18.75" customHeight="1" x14ac:dyDescent="0.25">
      <c r="A227" s="4"/>
      <c r="L227" s="62">
        <v>43411</v>
      </c>
      <c r="M227" s="63">
        <f t="shared" si="3"/>
        <v>0.24500000000000455</v>
      </c>
      <c r="N227" s="64">
        <f>C3+O227</f>
        <v>43500.000000000226</v>
      </c>
      <c r="O227" s="64">
        <f>(((M227-(E2*100))*100))*C6</f>
        <v>18500.000000000226</v>
      </c>
      <c r="P227" s="8">
        <v>96.44</v>
      </c>
      <c r="Q227" s="8">
        <v>96.685000000000002</v>
      </c>
    </row>
    <row r="228" spans="1:17" ht="18.75" customHeight="1" x14ac:dyDescent="0.25">
      <c r="A228" s="4"/>
      <c r="L228" s="62">
        <v>43412</v>
      </c>
      <c r="M228" s="63">
        <f t="shared" si="3"/>
        <v>0.24499999999999034</v>
      </c>
      <c r="N228" s="64">
        <f>C3+O228</f>
        <v>43499.99999999952</v>
      </c>
      <c r="O228" s="64">
        <f>(((M228-(E2*100))*100))*C6</f>
        <v>18499.999999999516</v>
      </c>
      <c r="P228" s="8">
        <v>96.43</v>
      </c>
      <c r="Q228" s="8">
        <v>96.674999999999997</v>
      </c>
    </row>
    <row r="229" spans="1:17" ht="18.75" customHeight="1" x14ac:dyDescent="0.25">
      <c r="A229" s="4"/>
      <c r="L229" s="62">
        <v>43413</v>
      </c>
      <c r="M229" s="63">
        <f t="shared" si="3"/>
        <v>0.24500000000000455</v>
      </c>
      <c r="N229" s="64">
        <f>C3+O229</f>
        <v>43500.000000000226</v>
      </c>
      <c r="O229" s="64">
        <f>(((M229-(E2*100))*100))*C6</f>
        <v>18500.000000000226</v>
      </c>
      <c r="P229" s="8">
        <v>96.47</v>
      </c>
      <c r="Q229" s="8">
        <v>96.715000000000003</v>
      </c>
    </row>
    <row r="230" spans="1:17" ht="18.75" customHeight="1" x14ac:dyDescent="0.25">
      <c r="A230" s="4"/>
      <c r="L230" s="62">
        <v>43416</v>
      </c>
      <c r="M230" s="63">
        <f t="shared" si="3"/>
        <v>0.24500000000000455</v>
      </c>
      <c r="N230" s="64">
        <f>C3+O230</f>
        <v>43500.000000000226</v>
      </c>
      <c r="O230" s="64">
        <f>(((M230-(E2*100))*100))*C6</f>
        <v>18500.000000000226</v>
      </c>
      <c r="P230" s="8">
        <v>96.5</v>
      </c>
      <c r="Q230" s="8">
        <v>96.745000000000005</v>
      </c>
    </row>
    <row r="231" spans="1:17" ht="18.75" customHeight="1" x14ac:dyDescent="0.25">
      <c r="A231" s="4"/>
      <c r="L231" s="62">
        <v>43417</v>
      </c>
      <c r="M231" s="63">
        <f t="shared" si="3"/>
        <v>0.25</v>
      </c>
      <c r="N231" s="64">
        <f>C3+O231</f>
        <v>43750</v>
      </c>
      <c r="O231" s="64">
        <f>(((M231-(E2*100))*100))*C6</f>
        <v>18750</v>
      </c>
      <c r="P231" s="8">
        <v>96.52</v>
      </c>
      <c r="Q231" s="8">
        <v>96.77</v>
      </c>
    </row>
    <row r="232" spans="1:17" ht="18.75" customHeight="1" x14ac:dyDescent="0.25">
      <c r="A232" s="4"/>
      <c r="L232" s="62">
        <v>43418</v>
      </c>
      <c r="M232" s="63">
        <f t="shared" si="3"/>
        <v>0.25499999999999545</v>
      </c>
      <c r="N232" s="64">
        <f>C3+O232</f>
        <v>43999.999999999774</v>
      </c>
      <c r="O232" s="64">
        <f>(((M232-(E2*100))*100))*C6</f>
        <v>18999.999999999774</v>
      </c>
      <c r="P232" s="8">
        <v>96.53</v>
      </c>
      <c r="Q232" s="8">
        <v>96.784999999999997</v>
      </c>
    </row>
    <row r="233" spans="1:17" ht="18.75" customHeight="1" x14ac:dyDescent="0.25">
      <c r="A233" s="4"/>
      <c r="L233" s="62">
        <v>43419</v>
      </c>
      <c r="M233" s="63">
        <f t="shared" si="3"/>
        <v>0.25499999999999545</v>
      </c>
      <c r="N233" s="64">
        <f>C3+O233</f>
        <v>43999.999999999774</v>
      </c>
      <c r="O233" s="64">
        <f>(((M233-(E2*100))*100))*C6</f>
        <v>18999.999999999774</v>
      </c>
      <c r="P233" s="8">
        <v>96.54</v>
      </c>
      <c r="Q233" s="8">
        <v>96.795000000000002</v>
      </c>
    </row>
    <row r="234" spans="1:17" ht="18.75" customHeight="1" x14ac:dyDescent="0.25">
      <c r="A234" s="4"/>
      <c r="L234" s="62">
        <v>43420</v>
      </c>
      <c r="M234" s="63">
        <f t="shared" si="3"/>
        <v>0.26000000000000512</v>
      </c>
      <c r="N234" s="64">
        <f>C3+O234</f>
        <v>44250.000000000255</v>
      </c>
      <c r="O234" s="64">
        <f>(((M234-(E2*100))*100))*C6</f>
        <v>19250.000000000255</v>
      </c>
      <c r="P234" s="8">
        <v>96.57</v>
      </c>
      <c r="Q234" s="8">
        <v>96.83</v>
      </c>
    </row>
    <row r="235" spans="1:17" ht="18.75" customHeight="1" x14ac:dyDescent="0.25">
      <c r="A235" s="4"/>
      <c r="L235" s="62">
        <v>43423</v>
      </c>
      <c r="M235" s="63">
        <f t="shared" si="3"/>
        <v>0.27000000000001023</v>
      </c>
      <c r="N235" s="64">
        <f>C3+O235</f>
        <v>44750.000000000509</v>
      </c>
      <c r="O235" s="64">
        <f>(((M235-(E2*100))*100))*C6</f>
        <v>19750.000000000513</v>
      </c>
      <c r="P235" s="8">
        <v>96.57</v>
      </c>
      <c r="Q235" s="8">
        <v>96.84</v>
      </c>
    </row>
    <row r="236" spans="1:17" ht="18.75" customHeight="1" x14ac:dyDescent="0.25">
      <c r="A236" s="4"/>
      <c r="L236" s="62">
        <v>43424</v>
      </c>
      <c r="M236" s="63">
        <f t="shared" si="3"/>
        <v>0.27500000000000568</v>
      </c>
      <c r="N236" s="64">
        <f>C3+O236</f>
        <v>45000.000000000284</v>
      </c>
      <c r="O236" s="64">
        <f>(((M236-(E2*100))*100))*C6</f>
        <v>20000.000000000284</v>
      </c>
      <c r="P236" s="8">
        <v>96.564999999999998</v>
      </c>
      <c r="Q236" s="8">
        <v>96.84</v>
      </c>
    </row>
    <row r="237" spans="1:17" ht="18.75" customHeight="1" x14ac:dyDescent="0.25">
      <c r="A237" s="4"/>
      <c r="L237" s="62">
        <v>43425</v>
      </c>
      <c r="M237" s="63">
        <f t="shared" si="3"/>
        <v>0.27500000000000568</v>
      </c>
      <c r="N237" s="64">
        <f>C3+O237</f>
        <v>45000.000000000284</v>
      </c>
      <c r="O237" s="64">
        <f>(((M237-(E2*100))*100))*C6</f>
        <v>20000.000000000284</v>
      </c>
      <c r="P237" s="8">
        <v>96.55</v>
      </c>
      <c r="Q237" s="8">
        <v>96.825000000000003</v>
      </c>
    </row>
    <row r="238" spans="1:17" ht="18.75" customHeight="1" x14ac:dyDescent="0.25">
      <c r="A238" s="4"/>
      <c r="L238" s="62">
        <v>43427</v>
      </c>
      <c r="M238" s="63">
        <f t="shared" si="3"/>
        <v>0.27500000000000568</v>
      </c>
      <c r="N238" s="64">
        <f>C3+O238</f>
        <v>45000.000000000284</v>
      </c>
      <c r="O238" s="64">
        <f>(((M238-(E2*100))*100))*C6</f>
        <v>20000.000000000284</v>
      </c>
      <c r="P238" s="8">
        <v>96.564999999999998</v>
      </c>
      <c r="Q238" s="8">
        <v>96.84</v>
      </c>
    </row>
    <row r="239" spans="1:17" ht="18.75" customHeight="1" x14ac:dyDescent="0.25">
      <c r="A239" s="4"/>
      <c r="L239" s="62">
        <v>43430</v>
      </c>
      <c r="M239" s="63">
        <f t="shared" si="3"/>
        <v>0.26999999999999602</v>
      </c>
      <c r="N239" s="64">
        <f>C3+O239</f>
        <v>44749.999999999796</v>
      </c>
      <c r="O239" s="64">
        <f>(((M239-(E2*100))*100))*C6</f>
        <v>19749.9999999998</v>
      </c>
      <c r="P239" s="8">
        <v>96.56</v>
      </c>
      <c r="Q239" s="8">
        <v>96.83</v>
      </c>
    </row>
    <row r="240" spans="1:17" ht="18.75" customHeight="1" x14ac:dyDescent="0.25">
      <c r="A240" s="4"/>
      <c r="L240" s="62">
        <v>43431</v>
      </c>
      <c r="M240" s="63">
        <f t="shared" si="3"/>
        <v>0.27499999999999147</v>
      </c>
      <c r="N240" s="64">
        <f>C3+O240</f>
        <v>44999.999999999578</v>
      </c>
      <c r="O240" s="64">
        <f>(((M240-(E2*100))*100))*C6</f>
        <v>19999.999999999574</v>
      </c>
      <c r="P240" s="8">
        <v>96.575000000000003</v>
      </c>
      <c r="Q240" s="8">
        <v>96.85</v>
      </c>
    </row>
    <row r="241" spans="1:17" ht="18.75" customHeight="1" x14ac:dyDescent="0.25">
      <c r="A241" s="4"/>
      <c r="L241" s="62">
        <v>43432</v>
      </c>
      <c r="M241" s="63">
        <f t="shared" si="3"/>
        <v>0.28000000000000114</v>
      </c>
      <c r="N241" s="64">
        <f>C3+O241</f>
        <v>45250.000000000058</v>
      </c>
      <c r="O241" s="64">
        <f>(((M241-(E2*100))*100))*C6</f>
        <v>20250.000000000058</v>
      </c>
      <c r="P241" s="8">
        <v>96.594999999999999</v>
      </c>
      <c r="Q241" s="8">
        <v>96.875</v>
      </c>
    </row>
    <row r="242" spans="1:17" ht="18.75" customHeight="1" x14ac:dyDescent="0.25">
      <c r="A242" s="4"/>
      <c r="L242" s="62">
        <v>43433</v>
      </c>
      <c r="M242" s="63">
        <f t="shared" si="3"/>
        <v>0.27499999999999147</v>
      </c>
      <c r="N242" s="64">
        <f>C3+O242</f>
        <v>44999.999999999578</v>
      </c>
      <c r="O242" s="64">
        <f>(((M242-(E2*100))*100))*C6</f>
        <v>19999.999999999574</v>
      </c>
      <c r="P242" s="8">
        <v>96.62</v>
      </c>
      <c r="Q242" s="8">
        <v>96.894999999999996</v>
      </c>
    </row>
    <row r="243" spans="1:17" ht="18.75" customHeight="1" x14ac:dyDescent="0.25">
      <c r="A243" s="4"/>
      <c r="L243" s="62">
        <v>43434</v>
      </c>
      <c r="M243" s="63">
        <f t="shared" si="3"/>
        <v>0.26500000000000057</v>
      </c>
      <c r="N243" s="64">
        <f>C3+O243</f>
        <v>44500.000000000029</v>
      </c>
      <c r="O243" s="64">
        <f>(((M243-(E2*100))*100))*C6</f>
        <v>19500.000000000029</v>
      </c>
      <c r="P243" s="8">
        <v>96.655000000000001</v>
      </c>
      <c r="Q243" s="8">
        <v>96.92</v>
      </c>
    </row>
    <row r="244" spans="1:17" ht="18.75" customHeight="1" x14ac:dyDescent="0.25">
      <c r="A244" s="4"/>
      <c r="L244" s="62">
        <v>43437</v>
      </c>
      <c r="M244" s="63">
        <f t="shared" si="3"/>
        <v>0.25999999999999091</v>
      </c>
      <c r="N244" s="64">
        <f>C3+O244</f>
        <v>44249.999999999549</v>
      </c>
      <c r="O244" s="64">
        <f>(((M244-(E2*100))*100))*C6</f>
        <v>19249.999999999545</v>
      </c>
      <c r="P244" s="8">
        <v>96.685000000000002</v>
      </c>
      <c r="Q244" s="8">
        <v>96.944999999999993</v>
      </c>
    </row>
    <row r="245" spans="1:17" ht="18.75" customHeight="1" x14ac:dyDescent="0.25">
      <c r="A245" s="4"/>
      <c r="L245" s="62">
        <v>43438</v>
      </c>
      <c r="M245" s="63">
        <f t="shared" si="3"/>
        <v>0.25</v>
      </c>
      <c r="N245" s="64">
        <f>C3+O245</f>
        <v>43750</v>
      </c>
      <c r="O245" s="64">
        <f>(((M245-(E2*100))*100))*C6</f>
        <v>18750</v>
      </c>
      <c r="P245" s="8">
        <v>96.775000000000006</v>
      </c>
      <c r="Q245" s="8">
        <v>97.025000000000006</v>
      </c>
    </row>
    <row r="246" spans="1:17" ht="18.75" customHeight="1" x14ac:dyDescent="0.25">
      <c r="A246" s="4"/>
      <c r="L246" s="62">
        <v>43439</v>
      </c>
      <c r="M246" s="63">
        <f t="shared" si="3"/>
        <v>0.25</v>
      </c>
      <c r="N246" s="64">
        <f>C3+O246</f>
        <v>43750</v>
      </c>
      <c r="O246" s="64">
        <f>(((M246-(E2*100))*100))*C6</f>
        <v>18750</v>
      </c>
      <c r="P246" s="8">
        <v>96.775000000000006</v>
      </c>
      <c r="Q246" s="8">
        <v>97.025000000000006</v>
      </c>
    </row>
    <row r="247" spans="1:17" ht="18.75" customHeight="1" x14ac:dyDescent="0.25">
      <c r="A247" s="4"/>
      <c r="L247" s="62">
        <v>43440</v>
      </c>
      <c r="M247" s="63">
        <f t="shared" si="3"/>
        <v>0.24499999999999034</v>
      </c>
      <c r="N247" s="64">
        <f>C3+O247</f>
        <v>43499.99999999952</v>
      </c>
      <c r="O247" s="64">
        <f>(((M247-(E2*100))*100))*C6</f>
        <v>18499.999999999516</v>
      </c>
      <c r="P247" s="8">
        <v>96.825000000000003</v>
      </c>
      <c r="Q247" s="8">
        <v>97.07</v>
      </c>
    </row>
    <row r="248" spans="1:17" ht="18.75" customHeight="1" x14ac:dyDescent="0.25">
      <c r="A248" s="4"/>
      <c r="L248" s="62">
        <v>43441</v>
      </c>
      <c r="M248" s="63">
        <f t="shared" si="3"/>
        <v>0.25999999999999091</v>
      </c>
      <c r="N248" s="64">
        <f>C3+O248</f>
        <v>44249.999999999549</v>
      </c>
      <c r="O248" s="64">
        <f>(((M248-(E2*100))*100))*C6</f>
        <v>19249.999999999545</v>
      </c>
      <c r="P248" s="8">
        <v>96.84</v>
      </c>
      <c r="Q248" s="8">
        <v>97.1</v>
      </c>
    </row>
    <row r="249" spans="1:17" ht="18.75" customHeight="1" x14ac:dyDescent="0.25">
      <c r="A249" s="4"/>
      <c r="L249" s="62">
        <v>43444</v>
      </c>
      <c r="M249" s="63">
        <f t="shared" si="3"/>
        <v>0.28000000000000114</v>
      </c>
      <c r="N249" s="64">
        <f>C3+O249</f>
        <v>45250.000000000058</v>
      </c>
      <c r="O249" s="64">
        <f>(((M249-(E2*100))*100))*C6</f>
        <v>20250.000000000058</v>
      </c>
      <c r="P249" s="8">
        <v>96.84</v>
      </c>
      <c r="Q249" s="8">
        <v>97.12</v>
      </c>
    </row>
    <row r="250" spans="1:17" ht="18.75" customHeight="1" x14ac:dyDescent="0.25">
      <c r="A250" s="4"/>
      <c r="L250" s="62">
        <v>43445</v>
      </c>
      <c r="M250" s="63">
        <f t="shared" si="3"/>
        <v>0.29499999999998749</v>
      </c>
      <c r="N250" s="64">
        <f>C3+O250</f>
        <v>45999.999999999374</v>
      </c>
      <c r="O250" s="64">
        <f>(((M250-(E2*100))*100))*C6</f>
        <v>20999.999999999374</v>
      </c>
      <c r="P250" s="8">
        <v>96.79</v>
      </c>
      <c r="Q250" s="8">
        <v>97.084999999999994</v>
      </c>
    </row>
    <row r="251" spans="1:17" ht="18.75" customHeight="1" x14ac:dyDescent="0.25">
      <c r="A251" s="4"/>
      <c r="L251" s="62">
        <v>43446</v>
      </c>
      <c r="M251" s="63">
        <f t="shared" si="3"/>
        <v>0.29000000000000625</v>
      </c>
      <c r="N251" s="64">
        <f>C3+O251</f>
        <v>45750.000000000313</v>
      </c>
      <c r="O251" s="64">
        <f>(((M251-(E2*100))*100))*C6</f>
        <v>20750.000000000313</v>
      </c>
      <c r="P251" s="8">
        <v>96.765000000000001</v>
      </c>
      <c r="Q251" s="8">
        <v>97.055000000000007</v>
      </c>
    </row>
    <row r="252" spans="1:17" ht="18.75" customHeight="1" x14ac:dyDescent="0.25">
      <c r="A252" s="4"/>
      <c r="L252" s="62">
        <v>43447</v>
      </c>
      <c r="M252" s="63">
        <f t="shared" si="3"/>
        <v>0.29500000000000171</v>
      </c>
      <c r="N252" s="64">
        <f>C3+O252</f>
        <v>46000.000000000087</v>
      </c>
      <c r="O252" s="64">
        <f>(((M252-(E2*100))*100))*C6</f>
        <v>21000.000000000084</v>
      </c>
      <c r="P252" s="8">
        <v>96.76</v>
      </c>
      <c r="Q252" s="8">
        <v>97.055000000000007</v>
      </c>
    </row>
    <row r="253" spans="1:17" ht="18.75" customHeight="1" x14ac:dyDescent="0.25">
      <c r="A253" s="4"/>
      <c r="L253" s="62">
        <v>43448</v>
      </c>
      <c r="M253" s="63">
        <f t="shared" si="3"/>
        <v>0.31499999999999773</v>
      </c>
      <c r="N253" s="64">
        <f>C3+O253</f>
        <v>46999.999999999884</v>
      </c>
      <c r="O253" s="64">
        <f>(((M253-(E2*100))*100))*C6</f>
        <v>21999.999999999887</v>
      </c>
      <c r="P253" s="8">
        <v>96.765000000000001</v>
      </c>
      <c r="Q253" s="8">
        <v>97.08</v>
      </c>
    </row>
    <row r="254" spans="1:17" ht="18.75" customHeight="1" x14ac:dyDescent="0.25">
      <c r="A254" s="4"/>
      <c r="L254" s="62">
        <v>43451</v>
      </c>
      <c r="M254" s="63">
        <f t="shared" si="3"/>
        <v>0.31499999999999773</v>
      </c>
      <c r="N254" s="64">
        <f>C3+O254</f>
        <v>46999.999999999884</v>
      </c>
      <c r="O254" s="64">
        <f>(((M254-(E2*100))*100))*C6</f>
        <v>21999.999999999887</v>
      </c>
      <c r="P254" s="8">
        <v>96.79</v>
      </c>
      <c r="Q254" s="8">
        <v>97.105000000000004</v>
      </c>
    </row>
    <row r="255" spans="1:17" ht="18.75" customHeight="1" x14ac:dyDescent="0.25">
      <c r="A255" s="4"/>
      <c r="L255" s="62">
        <v>43452</v>
      </c>
      <c r="M255" s="63">
        <f t="shared" si="3"/>
        <v>0.31999999999999318</v>
      </c>
      <c r="N255" s="64">
        <f>C3+O255</f>
        <v>47249.999999999658</v>
      </c>
      <c r="O255" s="64">
        <f>(((M255-(E2*100))*100))*C6</f>
        <v>22249.999999999658</v>
      </c>
      <c r="P255" s="8">
        <v>96.825000000000003</v>
      </c>
      <c r="Q255" s="8">
        <v>97.144999999999996</v>
      </c>
    </row>
    <row r="256" spans="1:17" ht="18.75" customHeight="1" x14ac:dyDescent="0.25">
      <c r="A256" s="4"/>
      <c r="L256" s="62">
        <v>43453</v>
      </c>
      <c r="M256" s="63">
        <f t="shared" si="3"/>
        <v>0.34999999999999432</v>
      </c>
      <c r="N256" s="64">
        <f>C3+O256</f>
        <v>48749.999999999716</v>
      </c>
      <c r="O256" s="64">
        <f>(((M256-(E2*100))*100))*C6</f>
        <v>23749.999999999716</v>
      </c>
      <c r="P256" s="8">
        <v>96.84</v>
      </c>
      <c r="Q256" s="8">
        <v>97.19</v>
      </c>
    </row>
    <row r="257" spans="1:17" ht="18.75" customHeight="1" x14ac:dyDescent="0.25">
      <c r="A257" s="4"/>
      <c r="L257" s="62">
        <v>43454</v>
      </c>
      <c r="M257" s="63">
        <f t="shared" si="3"/>
        <v>0.35000000000000853</v>
      </c>
      <c r="N257" s="64">
        <f>C3+O257</f>
        <v>48750.000000000422</v>
      </c>
      <c r="O257" s="64">
        <f>(((M257-(E2*100))*100))*C6</f>
        <v>23750.000000000426</v>
      </c>
      <c r="P257" s="8">
        <v>96.82</v>
      </c>
      <c r="Q257" s="8">
        <v>97.17</v>
      </c>
    </row>
    <row r="258" spans="1:17" ht="18.75" customHeight="1" x14ac:dyDescent="0.25">
      <c r="A258" s="4"/>
      <c r="L258" s="62">
        <v>43455</v>
      </c>
      <c r="M258" s="63">
        <f t="shared" si="3"/>
        <v>0.34499999999999886</v>
      </c>
      <c r="N258" s="64">
        <f>C3+O258</f>
        <v>48499.999999999942</v>
      </c>
      <c r="O258" s="64">
        <f>(((M258-(E2*100))*100))*C6</f>
        <v>23499.999999999942</v>
      </c>
      <c r="P258" s="8">
        <v>96.8</v>
      </c>
      <c r="Q258" s="8">
        <v>97.144999999999996</v>
      </c>
    </row>
    <row r="259" spans="1:17" ht="18.75" customHeight="1" x14ac:dyDescent="0.25">
      <c r="A259" s="4"/>
      <c r="L259" s="62">
        <v>43458</v>
      </c>
      <c r="M259" s="63">
        <f t="shared" ref="M259:M322" si="4">Q259-P259</f>
        <v>0.35999999999999943</v>
      </c>
      <c r="N259" s="64">
        <f>C3+O259</f>
        <v>49249.999999999971</v>
      </c>
      <c r="O259" s="64">
        <f>(((M259-(E2*100))*100))*C6</f>
        <v>24249.999999999971</v>
      </c>
      <c r="P259" s="8">
        <v>96.84</v>
      </c>
      <c r="Q259" s="8">
        <v>97.2</v>
      </c>
    </row>
    <row r="260" spans="1:17" ht="18.75" customHeight="1" x14ac:dyDescent="0.25">
      <c r="A260" s="4"/>
      <c r="L260" s="62">
        <v>43460</v>
      </c>
      <c r="M260" s="63">
        <f t="shared" si="4"/>
        <v>0.35499999999998977</v>
      </c>
      <c r="N260" s="64">
        <f>C3+O260</f>
        <v>48999.999999999491</v>
      </c>
      <c r="O260" s="64">
        <f>(((M260-(E2*100))*100))*C6</f>
        <v>23999.999999999487</v>
      </c>
      <c r="P260" s="8">
        <v>96.79</v>
      </c>
      <c r="Q260" s="8">
        <v>97.144999999999996</v>
      </c>
    </row>
    <row r="261" spans="1:17" ht="18.75" customHeight="1" x14ac:dyDescent="0.25">
      <c r="A261" s="4"/>
      <c r="L261" s="62">
        <v>43461</v>
      </c>
      <c r="M261" s="63">
        <f t="shared" si="4"/>
        <v>0.35999999999999943</v>
      </c>
      <c r="N261" s="64">
        <f>C3+O261</f>
        <v>49249.999999999971</v>
      </c>
      <c r="O261" s="64">
        <f>(((M261-(E2*100))*100))*C6</f>
        <v>24249.999999999971</v>
      </c>
      <c r="P261" s="8">
        <v>96.84</v>
      </c>
      <c r="Q261" s="8">
        <v>97.2</v>
      </c>
    </row>
    <row r="262" spans="1:17" ht="18.75" customHeight="1" x14ac:dyDescent="0.25">
      <c r="A262" s="4"/>
      <c r="L262" s="62">
        <v>43462</v>
      </c>
      <c r="M262" s="63">
        <f t="shared" si="4"/>
        <v>0.38499999999999091</v>
      </c>
      <c r="N262" s="64">
        <f>C3+O262</f>
        <v>50499.999999999549</v>
      </c>
      <c r="O262" s="64">
        <f>(((M262-(E2*100))*100))*C6</f>
        <v>25499.999999999545</v>
      </c>
      <c r="P262" s="8">
        <v>96.84</v>
      </c>
      <c r="Q262" s="8">
        <v>97.224999999999994</v>
      </c>
    </row>
    <row r="263" spans="1:17" ht="18.75" customHeight="1" x14ac:dyDescent="0.25">
      <c r="A263" s="4"/>
      <c r="L263" s="62">
        <v>43465</v>
      </c>
      <c r="M263" s="63">
        <f t="shared" si="4"/>
        <v>0.43999999999999773</v>
      </c>
      <c r="N263" s="64">
        <f>C3+O263</f>
        <v>53249.999999999884</v>
      </c>
      <c r="O263" s="64">
        <f>(((M263-(E2*100))*100))*C6</f>
        <v>28249.999999999887</v>
      </c>
      <c r="P263" s="8">
        <v>96.84</v>
      </c>
      <c r="Q263" s="8">
        <v>97.28</v>
      </c>
    </row>
    <row r="264" spans="1:17" ht="18.75" customHeight="1" x14ac:dyDescent="0.25">
      <c r="A264" s="4"/>
      <c r="L264" s="62">
        <v>43467</v>
      </c>
      <c r="M264" s="63">
        <f t="shared" si="4"/>
        <v>0.45999999999999375</v>
      </c>
      <c r="N264" s="64">
        <f>C3+O264</f>
        <v>54249.999999999687</v>
      </c>
      <c r="O264" s="64">
        <f>(((M264-(E2*100))*100))*C6</f>
        <v>29249.999999999687</v>
      </c>
      <c r="P264" s="8">
        <v>96.84</v>
      </c>
      <c r="Q264" s="8">
        <v>97.3</v>
      </c>
    </row>
    <row r="265" spans="1:17" ht="18.75" customHeight="1" x14ac:dyDescent="0.25">
      <c r="A265" s="4"/>
      <c r="L265" s="62">
        <v>43468</v>
      </c>
      <c r="M265" s="63">
        <f t="shared" si="4"/>
        <v>0.48999999999999488</v>
      </c>
      <c r="N265" s="64">
        <f>C3+O265</f>
        <v>55749.999999999745</v>
      </c>
      <c r="O265" s="64">
        <f>(((M265-(E2*100))*100))*C6</f>
        <v>30749.999999999745</v>
      </c>
      <c r="P265" s="8">
        <v>96.95</v>
      </c>
      <c r="Q265" s="8">
        <v>97.44</v>
      </c>
    </row>
    <row r="266" spans="1:17" ht="18.75" customHeight="1" x14ac:dyDescent="0.25">
      <c r="A266" s="4"/>
      <c r="L266" s="62">
        <v>43469</v>
      </c>
      <c r="M266" s="63">
        <f t="shared" si="4"/>
        <v>0.37000000000000455</v>
      </c>
      <c r="N266" s="64">
        <f>C3+O266</f>
        <v>49750.000000000226</v>
      </c>
      <c r="O266" s="64">
        <f>(((M266-(E2*100))*100))*C6</f>
        <v>24750.000000000226</v>
      </c>
      <c r="P266" s="8">
        <v>96.94</v>
      </c>
      <c r="Q266" s="8">
        <v>97.31</v>
      </c>
    </row>
    <row r="267" spans="1:17" ht="18.75" customHeight="1" x14ac:dyDescent="0.25">
      <c r="A267" s="4"/>
      <c r="L267" s="62">
        <v>43472</v>
      </c>
      <c r="M267" s="63">
        <f t="shared" si="4"/>
        <v>0.37999999999999545</v>
      </c>
      <c r="N267" s="64">
        <f>C3+O267</f>
        <v>50249.999999999774</v>
      </c>
      <c r="O267" s="64">
        <f>(((M267-(E2*100))*100))*C6</f>
        <v>25249.999999999774</v>
      </c>
      <c r="P267" s="8">
        <v>96.905000000000001</v>
      </c>
      <c r="Q267" s="8">
        <v>97.284999999999997</v>
      </c>
    </row>
    <row r="268" spans="1:17" ht="18.75" customHeight="1" x14ac:dyDescent="0.25">
      <c r="A268" s="4"/>
      <c r="L268" s="62">
        <v>43473</v>
      </c>
      <c r="M268" s="63">
        <f t="shared" si="4"/>
        <v>0.37000000000000455</v>
      </c>
      <c r="N268" s="64">
        <f>C3+O268</f>
        <v>49750.000000000226</v>
      </c>
      <c r="O268" s="64">
        <f>(((M268-(E2*100))*100))*C6</f>
        <v>24750.000000000226</v>
      </c>
      <c r="P268" s="8">
        <v>96.875</v>
      </c>
      <c r="Q268" s="8">
        <v>97.245000000000005</v>
      </c>
    </row>
    <row r="269" spans="1:17" ht="18.75" customHeight="1" x14ac:dyDescent="0.25">
      <c r="A269" s="4"/>
      <c r="L269" s="62">
        <v>43474</v>
      </c>
      <c r="M269" s="63">
        <f t="shared" si="4"/>
        <v>0.37999999999999545</v>
      </c>
      <c r="N269" s="64">
        <f>C3+O269</f>
        <v>50249.999999999774</v>
      </c>
      <c r="O269" s="64">
        <f>(((M269-(E2*100))*100))*C6</f>
        <v>25249.999999999774</v>
      </c>
      <c r="P269" s="8">
        <v>96.855000000000004</v>
      </c>
      <c r="Q269" s="8">
        <v>97.234999999999999</v>
      </c>
    </row>
    <row r="270" spans="1:17" ht="18.75" customHeight="1" x14ac:dyDescent="0.25">
      <c r="A270" s="4"/>
      <c r="L270" s="62">
        <v>43475</v>
      </c>
      <c r="M270" s="63">
        <f t="shared" si="4"/>
        <v>0.375</v>
      </c>
      <c r="N270" s="64">
        <f>C3+O270</f>
        <v>50000</v>
      </c>
      <c r="O270" s="64">
        <f>(((M270-(E2*100))*100))*C6</f>
        <v>25000</v>
      </c>
      <c r="P270" s="8">
        <v>96.855000000000004</v>
      </c>
      <c r="Q270" s="8">
        <v>97.23</v>
      </c>
    </row>
    <row r="271" spans="1:17" ht="18.75" customHeight="1" x14ac:dyDescent="0.25">
      <c r="A271" s="4"/>
      <c r="L271" s="62">
        <v>43476</v>
      </c>
      <c r="M271" s="63">
        <f t="shared" si="4"/>
        <v>0.38500000000000512</v>
      </c>
      <c r="N271" s="64">
        <f>C3+O271</f>
        <v>50500.000000000255</v>
      </c>
      <c r="O271" s="64">
        <f>(((M271-(E2*100))*100))*C6</f>
        <v>25500.000000000255</v>
      </c>
      <c r="P271" s="8">
        <v>96.88</v>
      </c>
      <c r="Q271" s="8">
        <v>97.265000000000001</v>
      </c>
    </row>
    <row r="272" spans="1:17" ht="18.75" customHeight="1" x14ac:dyDescent="0.25">
      <c r="A272" s="4"/>
      <c r="L272" s="62">
        <v>43479</v>
      </c>
      <c r="M272" s="63">
        <f t="shared" si="4"/>
        <v>0.38000000000000966</v>
      </c>
      <c r="N272" s="64">
        <f>C3+O272</f>
        <v>50250.00000000048</v>
      </c>
      <c r="O272" s="64">
        <f>(((M272-(E2*100))*100))*C6</f>
        <v>25250.000000000484</v>
      </c>
      <c r="P272" s="8">
        <v>96.88</v>
      </c>
      <c r="Q272" s="8">
        <v>97.26</v>
      </c>
    </row>
    <row r="273" spans="1:17" ht="18.75" customHeight="1" x14ac:dyDescent="0.25">
      <c r="A273" s="4"/>
      <c r="L273" s="62">
        <v>43480</v>
      </c>
      <c r="M273" s="63">
        <f t="shared" si="4"/>
        <v>0.37000000000000455</v>
      </c>
      <c r="N273" s="64">
        <f>C3+O273</f>
        <v>49750.000000000226</v>
      </c>
      <c r="O273" s="64">
        <f>(((M273-(E2*100))*100))*C6</f>
        <v>24750.000000000226</v>
      </c>
      <c r="P273" s="8">
        <v>96.89</v>
      </c>
      <c r="Q273" s="8">
        <v>97.26</v>
      </c>
    </row>
    <row r="274" spans="1:17" ht="18.75" customHeight="1" x14ac:dyDescent="0.25">
      <c r="A274" s="4"/>
      <c r="L274" s="62">
        <v>43481</v>
      </c>
      <c r="M274" s="63">
        <f t="shared" si="4"/>
        <v>0.375</v>
      </c>
      <c r="N274" s="64">
        <f>C3+O274</f>
        <v>50000</v>
      </c>
      <c r="O274" s="64">
        <f>(((M274-(E2*100))*100))*C6</f>
        <v>25000</v>
      </c>
      <c r="P274" s="8">
        <v>96.86</v>
      </c>
      <c r="Q274" s="8">
        <v>97.234999999999999</v>
      </c>
    </row>
    <row r="275" spans="1:17" ht="18.75" customHeight="1" x14ac:dyDescent="0.25">
      <c r="A275" s="4"/>
      <c r="L275" s="62">
        <v>43482</v>
      </c>
      <c r="M275" s="63">
        <f t="shared" si="4"/>
        <v>0.36500000000000909</v>
      </c>
      <c r="N275" s="64">
        <f>C3+O275</f>
        <v>49500.000000000451</v>
      </c>
      <c r="O275" s="64">
        <f>(((M275-(E2*100))*100))*C6</f>
        <v>24500.000000000455</v>
      </c>
      <c r="P275" s="8">
        <v>96.85</v>
      </c>
      <c r="Q275" s="8">
        <v>97.215000000000003</v>
      </c>
    </row>
    <row r="276" spans="1:17" ht="18.75" customHeight="1" x14ac:dyDescent="0.25">
      <c r="A276" s="4"/>
      <c r="L276" s="62">
        <v>43483</v>
      </c>
      <c r="M276" s="63">
        <f t="shared" si="4"/>
        <v>0.35500000000000398</v>
      </c>
      <c r="N276" s="64">
        <f>C3+O276</f>
        <v>49000.000000000204</v>
      </c>
      <c r="O276" s="64">
        <f>(((M276-(E2*100))*100))*C6</f>
        <v>24000.0000000002</v>
      </c>
      <c r="P276" s="8">
        <v>96.82</v>
      </c>
      <c r="Q276" s="8">
        <v>97.174999999999997</v>
      </c>
    </row>
    <row r="277" spans="1:17" ht="18.75" customHeight="1" x14ac:dyDescent="0.25">
      <c r="A277" s="4"/>
      <c r="L277" s="62">
        <v>43487</v>
      </c>
      <c r="M277" s="63">
        <f t="shared" si="4"/>
        <v>0.35999999999999943</v>
      </c>
      <c r="N277" s="64">
        <f>C3+O277</f>
        <v>49249.999999999971</v>
      </c>
      <c r="O277" s="64">
        <f>(((M277-(E2*100))*100))*C6</f>
        <v>24249.999999999971</v>
      </c>
      <c r="P277" s="8">
        <v>96.87</v>
      </c>
      <c r="Q277" s="8">
        <v>97.23</v>
      </c>
    </row>
    <row r="278" spans="1:17" ht="18.75" customHeight="1" x14ac:dyDescent="0.25">
      <c r="A278" s="4"/>
      <c r="L278" s="62">
        <v>43488</v>
      </c>
      <c r="M278" s="63">
        <f t="shared" si="4"/>
        <v>0.35999999999999943</v>
      </c>
      <c r="N278" s="64">
        <f>C3+O278</f>
        <v>49249.999999999971</v>
      </c>
      <c r="O278" s="64">
        <f>(((M278-(E2*100))*100))*C6</f>
        <v>24249.999999999971</v>
      </c>
      <c r="P278" s="8">
        <v>96.844999999999999</v>
      </c>
      <c r="Q278" s="8">
        <v>97.204999999999998</v>
      </c>
    </row>
    <row r="279" spans="1:17" ht="18.75" customHeight="1" x14ac:dyDescent="0.25">
      <c r="A279" s="4"/>
      <c r="L279" s="62">
        <v>43489</v>
      </c>
      <c r="M279" s="63">
        <f t="shared" si="4"/>
        <v>0.36500000000000909</v>
      </c>
      <c r="N279" s="64">
        <f>C3+O279</f>
        <v>49500.000000000451</v>
      </c>
      <c r="O279" s="64">
        <f>(((M279-(E2*100))*100))*C6</f>
        <v>24500.000000000455</v>
      </c>
      <c r="P279" s="8">
        <v>96.894999999999996</v>
      </c>
      <c r="Q279" s="8">
        <v>97.26</v>
      </c>
    </row>
    <row r="280" spans="1:17" ht="18.75" customHeight="1" x14ac:dyDescent="0.25">
      <c r="A280" s="4"/>
      <c r="L280" s="62">
        <v>43490</v>
      </c>
      <c r="M280" s="63">
        <f t="shared" si="4"/>
        <v>0.36500000000000909</v>
      </c>
      <c r="N280" s="64">
        <f>C3+O280</f>
        <v>49500.000000000451</v>
      </c>
      <c r="O280" s="64">
        <f>(((M280-(E2*100))*100))*C6</f>
        <v>24500.000000000455</v>
      </c>
      <c r="P280" s="8">
        <v>96.85</v>
      </c>
      <c r="Q280" s="8">
        <v>97.215000000000003</v>
      </c>
    </row>
    <row r="281" spans="1:17" ht="18.75" customHeight="1" x14ac:dyDescent="0.25">
      <c r="A281" s="4"/>
      <c r="L281" s="62">
        <v>43493</v>
      </c>
      <c r="M281" s="63">
        <f t="shared" si="4"/>
        <v>0.35500000000000398</v>
      </c>
      <c r="N281" s="64">
        <f>C3+O281</f>
        <v>49000.000000000204</v>
      </c>
      <c r="O281" s="64">
        <f>(((M281-(E2*100))*100))*C6</f>
        <v>24000.0000000002</v>
      </c>
      <c r="P281" s="8">
        <v>96.864999999999995</v>
      </c>
      <c r="Q281" s="8">
        <v>97.22</v>
      </c>
    </row>
    <row r="282" spans="1:17" ht="18.75" customHeight="1" x14ac:dyDescent="0.25">
      <c r="A282" s="4"/>
      <c r="L282" s="62">
        <v>43494</v>
      </c>
      <c r="M282" s="63">
        <f t="shared" si="4"/>
        <v>0.35999999999999943</v>
      </c>
      <c r="N282" s="64">
        <f>C3+O282</f>
        <v>49249.999999999971</v>
      </c>
      <c r="O282" s="64">
        <f>(((M282-(E2*100))*100))*C6</f>
        <v>24249.999999999971</v>
      </c>
      <c r="P282" s="8">
        <v>96.89</v>
      </c>
      <c r="Q282" s="8">
        <v>97.25</v>
      </c>
    </row>
    <row r="283" spans="1:17" ht="18.75" customHeight="1" x14ac:dyDescent="0.25">
      <c r="A283" s="4"/>
      <c r="L283" s="62">
        <v>43495</v>
      </c>
      <c r="M283" s="63">
        <f t="shared" si="4"/>
        <v>0.36999999999999034</v>
      </c>
      <c r="N283" s="64">
        <f>C3+O283</f>
        <v>49749.99999999952</v>
      </c>
      <c r="O283" s="64">
        <f>(((M283-(E2*100))*100))*C6</f>
        <v>24749.999999999516</v>
      </c>
      <c r="P283" s="8">
        <v>96.9</v>
      </c>
      <c r="Q283" s="8">
        <v>97.27</v>
      </c>
    </row>
    <row r="284" spans="1:17" ht="18.75" customHeight="1" x14ac:dyDescent="0.25">
      <c r="A284" s="4"/>
      <c r="L284" s="62">
        <v>43496</v>
      </c>
      <c r="M284" s="63">
        <f t="shared" si="4"/>
        <v>0.36499999999999488</v>
      </c>
      <c r="N284" s="64">
        <f>C3+O284</f>
        <v>49499.999999999745</v>
      </c>
      <c r="O284" s="64">
        <f>(((M284-(E2*100))*100))*C6</f>
        <v>24499.999999999745</v>
      </c>
      <c r="P284" s="8">
        <v>96.97</v>
      </c>
      <c r="Q284" s="8">
        <v>97.334999999999994</v>
      </c>
    </row>
    <row r="285" spans="1:17" ht="18.75" customHeight="1" x14ac:dyDescent="0.25">
      <c r="A285" s="4"/>
      <c r="L285" s="62">
        <v>43497</v>
      </c>
      <c r="M285" s="63">
        <f t="shared" si="4"/>
        <v>0.35999999999999943</v>
      </c>
      <c r="N285" s="64">
        <f>C3+O285</f>
        <v>49249.999999999971</v>
      </c>
      <c r="O285" s="64">
        <f>(((M285-(E2*100))*100))*C6</f>
        <v>24249.999999999971</v>
      </c>
      <c r="P285" s="8">
        <v>96.915000000000006</v>
      </c>
      <c r="Q285" s="8">
        <v>97.275000000000006</v>
      </c>
    </row>
    <row r="286" spans="1:17" ht="18.75" customHeight="1" x14ac:dyDescent="0.25">
      <c r="A286" s="4"/>
      <c r="L286" s="62">
        <v>43500</v>
      </c>
      <c r="M286" s="63">
        <f t="shared" si="4"/>
        <v>0.35500000000000398</v>
      </c>
      <c r="N286" s="64">
        <f>C3+O286</f>
        <v>49000.000000000204</v>
      </c>
      <c r="O286" s="64">
        <f>(((M286-(E2*100))*100))*C6</f>
        <v>24000.0000000002</v>
      </c>
      <c r="P286" s="8">
        <v>96.894999999999996</v>
      </c>
      <c r="Q286" s="8">
        <v>97.25</v>
      </c>
    </row>
    <row r="287" spans="1:17" ht="18.75" customHeight="1" x14ac:dyDescent="0.25">
      <c r="A287" s="4"/>
      <c r="L287" s="62">
        <v>43501</v>
      </c>
      <c r="M287" s="63">
        <f t="shared" si="4"/>
        <v>0.35500000000000398</v>
      </c>
      <c r="N287" s="64">
        <f>C3+O287</f>
        <v>49000.000000000204</v>
      </c>
      <c r="O287" s="64">
        <f>(((M287-(E2*100))*100))*C6</f>
        <v>24000.0000000002</v>
      </c>
      <c r="P287" s="8">
        <v>96.91</v>
      </c>
      <c r="Q287" s="8">
        <v>97.265000000000001</v>
      </c>
    </row>
    <row r="288" spans="1:17" ht="18.75" customHeight="1" x14ac:dyDescent="0.25">
      <c r="A288" s="4"/>
      <c r="L288" s="62">
        <v>43502</v>
      </c>
      <c r="M288" s="63">
        <f t="shared" si="4"/>
        <v>0.35999999999999943</v>
      </c>
      <c r="N288" s="64">
        <f>C3+O288</f>
        <v>49249.999999999971</v>
      </c>
      <c r="O288" s="64">
        <f>(((M288-(E2*100))*100))*C6</f>
        <v>24249.999999999971</v>
      </c>
      <c r="P288" s="8">
        <v>96.915000000000006</v>
      </c>
      <c r="Q288" s="8">
        <v>97.275000000000006</v>
      </c>
    </row>
    <row r="289" spans="1:17" ht="18.75" customHeight="1" x14ac:dyDescent="0.25">
      <c r="A289" s="4"/>
      <c r="L289" s="62">
        <v>43503</v>
      </c>
      <c r="M289" s="63">
        <f t="shared" si="4"/>
        <v>0.35500000000000398</v>
      </c>
      <c r="N289" s="64">
        <f>C3+O289</f>
        <v>49000.000000000204</v>
      </c>
      <c r="O289" s="64">
        <f>(((M289-(E2*100))*100))*C6</f>
        <v>24000.0000000002</v>
      </c>
      <c r="P289" s="8">
        <v>96.97</v>
      </c>
      <c r="Q289" s="8">
        <v>97.325000000000003</v>
      </c>
    </row>
    <row r="290" spans="1:17" ht="18.75" customHeight="1" x14ac:dyDescent="0.25">
      <c r="A290" s="4"/>
      <c r="L290" s="62">
        <v>43504</v>
      </c>
      <c r="M290" s="63">
        <f t="shared" si="4"/>
        <v>0.35500000000000398</v>
      </c>
      <c r="N290" s="64">
        <f>C3+O290</f>
        <v>49000.000000000204</v>
      </c>
      <c r="O290" s="64">
        <f>(((M290-(E2*100))*100))*C6</f>
        <v>24000.0000000002</v>
      </c>
      <c r="P290" s="8">
        <v>96.99</v>
      </c>
      <c r="Q290" s="8">
        <v>97.344999999999999</v>
      </c>
    </row>
    <row r="291" spans="1:17" ht="18.75" customHeight="1" x14ac:dyDescent="0.25">
      <c r="A291" s="4"/>
      <c r="L291" s="62">
        <v>43507</v>
      </c>
      <c r="M291" s="63">
        <f t="shared" si="4"/>
        <v>0.35000000000000853</v>
      </c>
      <c r="N291" s="64">
        <f>C3+O291</f>
        <v>48750.000000000422</v>
      </c>
      <c r="O291" s="64">
        <f>(((M291-(E2*100))*100))*C6</f>
        <v>23750.000000000426</v>
      </c>
      <c r="P291" s="8">
        <v>96.974999999999994</v>
      </c>
      <c r="Q291" s="8">
        <v>97.325000000000003</v>
      </c>
    </row>
    <row r="292" spans="1:17" ht="18.75" customHeight="1" x14ac:dyDescent="0.25">
      <c r="A292" s="4"/>
      <c r="L292" s="62">
        <v>43508</v>
      </c>
      <c r="M292" s="63">
        <f t="shared" si="4"/>
        <v>0.35500000000000398</v>
      </c>
      <c r="N292" s="64">
        <f>C3+O292</f>
        <v>49000.000000000204</v>
      </c>
      <c r="O292" s="64">
        <f>(((M292-(E2*100))*100))*C6</f>
        <v>24000.0000000002</v>
      </c>
      <c r="P292" s="8">
        <v>96.944999999999993</v>
      </c>
      <c r="Q292" s="8">
        <v>97.3</v>
      </c>
    </row>
    <row r="293" spans="1:17" ht="18.75" customHeight="1" x14ac:dyDescent="0.25">
      <c r="A293" s="4"/>
      <c r="L293" s="62">
        <v>43509</v>
      </c>
      <c r="M293" s="63">
        <f t="shared" si="4"/>
        <v>0.34999999999999432</v>
      </c>
      <c r="N293" s="64">
        <f>C3+O293</f>
        <v>48749.999999999716</v>
      </c>
      <c r="O293" s="64">
        <f>(((M293-(E2*100))*100))*C6</f>
        <v>23749.999999999716</v>
      </c>
      <c r="P293" s="8">
        <v>96.93</v>
      </c>
      <c r="Q293" s="8">
        <v>97.28</v>
      </c>
    </row>
    <row r="294" spans="1:17" ht="18.75" customHeight="1" x14ac:dyDescent="0.25">
      <c r="A294" s="4"/>
      <c r="L294" s="62">
        <v>43510</v>
      </c>
      <c r="M294" s="63">
        <f t="shared" si="4"/>
        <v>0.34999999999999432</v>
      </c>
      <c r="N294" s="64">
        <f>C3+O294</f>
        <v>48749.999999999716</v>
      </c>
      <c r="O294" s="64">
        <f>(((M294-(E2*100))*100))*C6</f>
        <v>23749.999999999716</v>
      </c>
      <c r="P294" s="8">
        <v>96.98</v>
      </c>
      <c r="Q294" s="8">
        <v>97.33</v>
      </c>
    </row>
    <row r="295" spans="1:17" ht="18.75" customHeight="1" x14ac:dyDescent="0.25">
      <c r="A295" s="4"/>
      <c r="L295" s="62">
        <v>43511</v>
      </c>
      <c r="M295" s="63">
        <f t="shared" si="4"/>
        <v>0.34499999999999886</v>
      </c>
      <c r="N295" s="64">
        <f>C3+O295</f>
        <v>48499.999999999942</v>
      </c>
      <c r="O295" s="64">
        <f>(((M295-(E2*100))*100))*C6</f>
        <v>23499.999999999942</v>
      </c>
      <c r="P295" s="8">
        <v>96.97</v>
      </c>
      <c r="Q295" s="8">
        <v>97.314999999999998</v>
      </c>
    </row>
    <row r="296" spans="1:17" ht="18.75" customHeight="1" x14ac:dyDescent="0.25">
      <c r="A296" s="4"/>
      <c r="L296" s="62">
        <v>43515</v>
      </c>
      <c r="M296" s="63">
        <f t="shared" si="4"/>
        <v>0.35500000000000398</v>
      </c>
      <c r="N296" s="64">
        <f>C3+O296</f>
        <v>49000.000000000204</v>
      </c>
      <c r="O296" s="64">
        <f>(((M296-(E2*100))*100))*C6</f>
        <v>24000.0000000002</v>
      </c>
      <c r="P296" s="8">
        <v>96.99</v>
      </c>
      <c r="Q296" s="8">
        <v>97.344999999999999</v>
      </c>
    </row>
    <row r="297" spans="1:17" ht="18.75" customHeight="1" x14ac:dyDescent="0.25">
      <c r="A297" s="4"/>
      <c r="L297" s="62">
        <v>43516</v>
      </c>
      <c r="M297" s="63">
        <f t="shared" si="4"/>
        <v>0.35500000000000398</v>
      </c>
      <c r="N297" s="64">
        <f>C3+O297</f>
        <v>49000.000000000204</v>
      </c>
      <c r="O297" s="64">
        <f>(((M297-(E2*100))*100))*C6</f>
        <v>24000.0000000002</v>
      </c>
      <c r="P297" s="8">
        <v>96.984999999999999</v>
      </c>
      <c r="Q297" s="8">
        <v>97.34</v>
      </c>
    </row>
    <row r="298" spans="1:17" ht="18.75" customHeight="1" x14ac:dyDescent="0.25">
      <c r="A298" s="4"/>
      <c r="L298" s="62">
        <v>43517</v>
      </c>
      <c r="M298" s="63">
        <f t="shared" si="4"/>
        <v>0.35499999999998977</v>
      </c>
      <c r="N298" s="64">
        <f>C3+O298</f>
        <v>48999.999999999491</v>
      </c>
      <c r="O298" s="64">
        <f>(((M298-(E2*100))*100))*C6</f>
        <v>23999.999999999487</v>
      </c>
      <c r="P298" s="8">
        <v>96.965000000000003</v>
      </c>
      <c r="Q298" s="8">
        <v>97.32</v>
      </c>
    </row>
    <row r="299" spans="1:17" ht="18.75" customHeight="1" x14ac:dyDescent="0.25">
      <c r="A299" s="4"/>
      <c r="L299" s="62">
        <v>43518</v>
      </c>
      <c r="M299" s="63">
        <f t="shared" si="4"/>
        <v>0.36499999999999488</v>
      </c>
      <c r="N299" s="64">
        <f>C3+O299</f>
        <v>49499.999999999745</v>
      </c>
      <c r="O299" s="64">
        <f>(((M299-(E2*100))*100))*C6</f>
        <v>24499.999999999745</v>
      </c>
      <c r="P299" s="8">
        <v>96.984999999999999</v>
      </c>
      <c r="Q299" s="8">
        <v>97.35</v>
      </c>
    </row>
    <row r="300" spans="1:17" ht="18.75" customHeight="1" x14ac:dyDescent="0.25">
      <c r="A300" s="4"/>
      <c r="L300" s="62">
        <v>43521</v>
      </c>
      <c r="M300" s="63">
        <f t="shared" si="4"/>
        <v>0.37000000000000455</v>
      </c>
      <c r="N300" s="64">
        <f>C3+O300</f>
        <v>49750.000000000226</v>
      </c>
      <c r="O300" s="64">
        <f>(((M300-(E2*100))*100))*C6</f>
        <v>24750.000000000226</v>
      </c>
      <c r="P300" s="8">
        <v>96.97</v>
      </c>
      <c r="Q300" s="8">
        <v>97.34</v>
      </c>
    </row>
    <row r="301" spans="1:17" ht="18.75" customHeight="1" x14ac:dyDescent="0.25">
      <c r="A301" s="4"/>
      <c r="L301" s="62">
        <v>43522</v>
      </c>
      <c r="M301" s="63">
        <f t="shared" si="4"/>
        <v>0.375</v>
      </c>
      <c r="N301" s="64">
        <f>C3+O301</f>
        <v>50000</v>
      </c>
      <c r="O301" s="64">
        <f>(((M301-(E2*100))*100))*C6</f>
        <v>25000</v>
      </c>
      <c r="P301" s="8">
        <v>97.004999999999995</v>
      </c>
      <c r="Q301" s="8">
        <v>97.38</v>
      </c>
    </row>
    <row r="302" spans="1:17" ht="18.75" customHeight="1" x14ac:dyDescent="0.25">
      <c r="A302" s="4"/>
      <c r="L302" s="62">
        <v>43523</v>
      </c>
      <c r="M302" s="63">
        <f t="shared" si="4"/>
        <v>0.37999999999999545</v>
      </c>
      <c r="N302" s="64">
        <f>C3+O302</f>
        <v>50249.999999999774</v>
      </c>
      <c r="O302" s="64">
        <f>(((M302-(E2*100))*100))*C6</f>
        <v>25249.999999999774</v>
      </c>
      <c r="P302" s="8">
        <v>96.935000000000002</v>
      </c>
      <c r="Q302" s="8">
        <v>97.314999999999998</v>
      </c>
    </row>
    <row r="303" spans="1:17" ht="18.75" customHeight="1" x14ac:dyDescent="0.25">
      <c r="A303" s="4"/>
      <c r="L303" s="62">
        <v>43524</v>
      </c>
      <c r="M303" s="63">
        <f t="shared" si="4"/>
        <v>0.37999999999999545</v>
      </c>
      <c r="N303" s="64">
        <f>C3+O303</f>
        <v>50249.999999999774</v>
      </c>
      <c r="O303" s="64">
        <f>(((M303-(E2*100))*100))*C6</f>
        <v>25249.999999999774</v>
      </c>
      <c r="P303" s="8">
        <v>96.92</v>
      </c>
      <c r="Q303" s="8">
        <v>97.3</v>
      </c>
    </row>
    <row r="304" spans="1:17" ht="18.75" customHeight="1" x14ac:dyDescent="0.25">
      <c r="A304" s="4"/>
      <c r="L304" s="62">
        <v>43525</v>
      </c>
      <c r="M304" s="63">
        <f t="shared" si="4"/>
        <v>0.38500000000000512</v>
      </c>
      <c r="N304" s="64">
        <f>C3+O304</f>
        <v>50500.000000000255</v>
      </c>
      <c r="O304" s="64">
        <f>(((M304-(E2*100))*100))*C6</f>
        <v>25500.000000000255</v>
      </c>
      <c r="P304" s="8">
        <v>96.88</v>
      </c>
      <c r="Q304" s="8">
        <v>97.265000000000001</v>
      </c>
    </row>
    <row r="305" spans="1:17" ht="18.75" customHeight="1" x14ac:dyDescent="0.25">
      <c r="A305" s="4"/>
      <c r="L305" s="62">
        <v>43528</v>
      </c>
      <c r="M305" s="63">
        <f t="shared" si="4"/>
        <v>0.39000000000000057</v>
      </c>
      <c r="N305" s="64">
        <f>C3+O305</f>
        <v>50750.000000000029</v>
      </c>
      <c r="O305" s="64">
        <f>(((M305-(E2*100))*100))*C6</f>
        <v>25750.000000000029</v>
      </c>
      <c r="P305" s="8">
        <v>96.91</v>
      </c>
      <c r="Q305" s="8">
        <v>97.3</v>
      </c>
    </row>
    <row r="306" spans="1:17" ht="18.75" customHeight="1" x14ac:dyDescent="0.25">
      <c r="A306" s="4"/>
      <c r="L306" s="62">
        <v>43529</v>
      </c>
      <c r="M306" s="63">
        <f t="shared" si="4"/>
        <v>0.39000000000000057</v>
      </c>
      <c r="N306" s="64">
        <f>C3+O306</f>
        <v>50750.000000000029</v>
      </c>
      <c r="O306" s="64">
        <f>(((M306-(E2*100))*100))*C6</f>
        <v>25750.000000000029</v>
      </c>
      <c r="P306" s="8">
        <v>96.91</v>
      </c>
      <c r="Q306" s="8">
        <v>97.3</v>
      </c>
    </row>
    <row r="307" spans="1:17" ht="18.75" customHeight="1" x14ac:dyDescent="0.25">
      <c r="A307" s="4"/>
      <c r="L307" s="62">
        <v>43530</v>
      </c>
      <c r="M307" s="63">
        <f t="shared" si="4"/>
        <v>0.39499999999999602</v>
      </c>
      <c r="N307" s="64">
        <f>C3+O307</f>
        <v>50999.999999999796</v>
      </c>
      <c r="O307" s="64">
        <f>(((M307-(E2*100))*100))*C6</f>
        <v>25999.9999999998</v>
      </c>
      <c r="P307" s="8">
        <v>96.94</v>
      </c>
      <c r="Q307" s="8">
        <v>97.334999999999994</v>
      </c>
    </row>
    <row r="308" spans="1:17" ht="18.75" customHeight="1" x14ac:dyDescent="0.25">
      <c r="A308" s="4"/>
      <c r="L308" s="62">
        <v>43531</v>
      </c>
      <c r="M308" s="63">
        <f t="shared" si="4"/>
        <v>0.40000000000000568</v>
      </c>
      <c r="N308" s="64">
        <f>C3+O308</f>
        <v>51250.000000000284</v>
      </c>
      <c r="O308" s="64">
        <f>(((M308-(E2*100))*100))*C6</f>
        <v>26250.000000000284</v>
      </c>
      <c r="P308" s="8">
        <v>96.984999999999999</v>
      </c>
      <c r="Q308" s="8">
        <v>97.385000000000005</v>
      </c>
    </row>
    <row r="309" spans="1:17" ht="18.75" customHeight="1" x14ac:dyDescent="0.25">
      <c r="A309" s="4"/>
      <c r="L309" s="62">
        <v>43532</v>
      </c>
      <c r="M309" s="63">
        <f t="shared" si="4"/>
        <v>0.40999999999999659</v>
      </c>
      <c r="N309" s="64">
        <f>C3+O309</f>
        <v>51749.999999999825</v>
      </c>
      <c r="O309" s="64">
        <f>(((M309-(E2*100))*100))*C6</f>
        <v>26749.999999999829</v>
      </c>
      <c r="P309" s="8">
        <v>96.995000000000005</v>
      </c>
      <c r="Q309" s="8">
        <v>97.405000000000001</v>
      </c>
    </row>
    <row r="310" spans="1:17" ht="18.75" customHeight="1" x14ac:dyDescent="0.25">
      <c r="A310" s="4"/>
      <c r="L310" s="62">
        <v>43535</v>
      </c>
      <c r="M310" s="63">
        <f t="shared" si="4"/>
        <v>0.40999999999999659</v>
      </c>
      <c r="N310" s="64">
        <f>C3+O310</f>
        <v>51749.999999999825</v>
      </c>
      <c r="O310" s="64">
        <f>(((M310-(E2*100))*100))*C6</f>
        <v>26749.999999999829</v>
      </c>
      <c r="P310" s="8">
        <v>96.98</v>
      </c>
      <c r="Q310" s="8">
        <v>97.39</v>
      </c>
    </row>
    <row r="311" spans="1:17" ht="18.75" customHeight="1" x14ac:dyDescent="0.25">
      <c r="A311" s="4"/>
      <c r="L311" s="62">
        <v>43536</v>
      </c>
      <c r="M311" s="63">
        <f t="shared" si="4"/>
        <v>0.40999999999999659</v>
      </c>
      <c r="N311" s="64">
        <f>C3+O311</f>
        <v>51749.999999999825</v>
      </c>
      <c r="O311" s="64">
        <f>(((M311-(E2*100))*100))*C6</f>
        <v>26749.999999999829</v>
      </c>
      <c r="P311" s="8">
        <v>97.015000000000001</v>
      </c>
      <c r="Q311" s="8">
        <v>97.424999999999997</v>
      </c>
    </row>
    <row r="312" spans="1:17" ht="18.75" customHeight="1" x14ac:dyDescent="0.25">
      <c r="A312" s="4"/>
      <c r="L312" s="62">
        <v>43537</v>
      </c>
      <c r="M312" s="63">
        <f t="shared" si="4"/>
        <v>0.40500000000000114</v>
      </c>
      <c r="N312" s="64">
        <f>C3+O312</f>
        <v>51500.000000000058</v>
      </c>
      <c r="O312" s="64">
        <f>(((M312-(E2*100))*100))*C6</f>
        <v>26500.000000000058</v>
      </c>
      <c r="P312" s="8">
        <v>97.025000000000006</v>
      </c>
      <c r="Q312" s="8">
        <v>97.43</v>
      </c>
    </row>
    <row r="313" spans="1:17" ht="18.75" customHeight="1" x14ac:dyDescent="0.25">
      <c r="A313" s="4"/>
      <c r="L313" s="62">
        <v>43538</v>
      </c>
      <c r="M313" s="63">
        <f t="shared" si="4"/>
        <v>0.40999999999999659</v>
      </c>
      <c r="N313" s="64">
        <f>C3+O313</f>
        <v>51749.999999999825</v>
      </c>
      <c r="O313" s="64">
        <f>(((M313-(E2*100))*100))*C6</f>
        <v>26749.999999999829</v>
      </c>
      <c r="P313" s="8">
        <v>96.995000000000005</v>
      </c>
      <c r="Q313" s="8">
        <v>97.405000000000001</v>
      </c>
    </row>
    <row r="314" spans="1:17" ht="18.75" customHeight="1" x14ac:dyDescent="0.25">
      <c r="A314" s="4"/>
      <c r="L314" s="62">
        <v>43539</v>
      </c>
      <c r="M314" s="63">
        <f t="shared" si="4"/>
        <v>0.40999999999999659</v>
      </c>
      <c r="N314" s="64">
        <f>C3+O314</f>
        <v>51749.999999999825</v>
      </c>
      <c r="O314" s="64">
        <f>(((M314-(E2*100))*100))*C6</f>
        <v>26749.999999999829</v>
      </c>
      <c r="P314" s="8">
        <v>97.034999999999997</v>
      </c>
      <c r="Q314" s="8">
        <v>97.444999999999993</v>
      </c>
    </row>
    <row r="315" spans="1:17" ht="18.75" customHeight="1" x14ac:dyDescent="0.25">
      <c r="A315" s="4"/>
      <c r="L315" s="62">
        <v>43542</v>
      </c>
      <c r="M315" s="63">
        <f t="shared" si="4"/>
        <v>0.41499999999999204</v>
      </c>
      <c r="N315" s="64">
        <f>C3+O315</f>
        <v>51999.999999999607</v>
      </c>
      <c r="O315" s="64">
        <f>(((M315-(E2*100))*100))*C6</f>
        <v>26999.999999999603</v>
      </c>
      <c r="P315" s="8">
        <v>97.025000000000006</v>
      </c>
      <c r="Q315" s="8">
        <v>97.44</v>
      </c>
    </row>
    <row r="316" spans="1:17" ht="18.75" customHeight="1" x14ac:dyDescent="0.25">
      <c r="A316" s="4"/>
      <c r="L316" s="62">
        <v>43543</v>
      </c>
      <c r="M316" s="63">
        <f t="shared" si="4"/>
        <v>0.41499999999999204</v>
      </c>
      <c r="N316" s="64">
        <f>C3+O316</f>
        <v>51999.999999999607</v>
      </c>
      <c r="O316" s="64">
        <f>(((M316-(E2*100))*100))*C6</f>
        <v>26999.999999999603</v>
      </c>
      <c r="P316" s="8">
        <v>97.025000000000006</v>
      </c>
      <c r="Q316" s="8">
        <v>97.44</v>
      </c>
    </row>
    <row r="317" spans="1:17" ht="18.75" customHeight="1" x14ac:dyDescent="0.25">
      <c r="A317" s="4"/>
      <c r="L317" s="62">
        <v>43544</v>
      </c>
      <c r="M317" s="63">
        <f t="shared" si="4"/>
        <v>0.43000000000000682</v>
      </c>
      <c r="N317" s="64">
        <f>C3+O317</f>
        <v>52750.000000000342</v>
      </c>
      <c r="O317" s="64">
        <f>(((M317-(E2*100))*100))*C6</f>
        <v>27750.000000000342</v>
      </c>
      <c r="P317" s="8">
        <v>97.08</v>
      </c>
      <c r="Q317" s="8">
        <v>97.51</v>
      </c>
    </row>
    <row r="318" spans="1:17" ht="18.75" customHeight="1" x14ac:dyDescent="0.25">
      <c r="A318" s="4"/>
      <c r="L318" s="62">
        <v>43545</v>
      </c>
      <c r="M318" s="63">
        <f t="shared" si="4"/>
        <v>0.42000000000000171</v>
      </c>
      <c r="N318" s="64">
        <f>C3+O318</f>
        <v>52250.000000000087</v>
      </c>
      <c r="O318" s="64">
        <f>(((M318-(E2*100))*100))*C6</f>
        <v>27250.000000000084</v>
      </c>
      <c r="P318" s="8">
        <v>97.11</v>
      </c>
      <c r="Q318" s="8">
        <v>97.53</v>
      </c>
    </row>
    <row r="319" spans="1:17" ht="18.75" customHeight="1" x14ac:dyDescent="0.25">
      <c r="A319" s="4"/>
      <c r="L319" s="62">
        <v>43546</v>
      </c>
      <c r="M319" s="63">
        <f t="shared" si="4"/>
        <v>0.41500000000000625</v>
      </c>
      <c r="N319" s="64">
        <f>C3+O319</f>
        <v>52000.000000000313</v>
      </c>
      <c r="O319" s="64">
        <f>(((M319-(E2*100))*100))*C6</f>
        <v>27000.000000000313</v>
      </c>
      <c r="P319" s="8">
        <v>97.204999999999998</v>
      </c>
      <c r="Q319" s="8">
        <v>97.62</v>
      </c>
    </row>
    <row r="320" spans="1:17" ht="18.75" customHeight="1" x14ac:dyDescent="0.25">
      <c r="A320" s="4"/>
      <c r="L320" s="62">
        <v>43549</v>
      </c>
      <c r="M320" s="63">
        <f t="shared" si="4"/>
        <v>0.40999999999999659</v>
      </c>
      <c r="N320" s="64">
        <f>C3+O320</f>
        <v>51749.999999999825</v>
      </c>
      <c r="O320" s="64">
        <f>(((M320-(E2*100))*100))*C6</f>
        <v>26749.999999999829</v>
      </c>
      <c r="P320" s="8">
        <v>97.26</v>
      </c>
      <c r="Q320" s="8">
        <v>97.67</v>
      </c>
    </row>
    <row r="321" spans="1:17" ht="18.75" customHeight="1" x14ac:dyDescent="0.25">
      <c r="A321" s="4"/>
      <c r="L321" s="62">
        <v>43550</v>
      </c>
      <c r="M321" s="63">
        <f t="shared" si="4"/>
        <v>0.40999999999999659</v>
      </c>
      <c r="N321" s="64">
        <f>C3+O321</f>
        <v>51749.999999999825</v>
      </c>
      <c r="O321" s="64">
        <f>(((M321-(E2*100))*100))*C6</f>
        <v>26749.999999999829</v>
      </c>
      <c r="P321" s="8">
        <v>97.245000000000005</v>
      </c>
      <c r="Q321" s="8">
        <v>97.655000000000001</v>
      </c>
    </row>
    <row r="322" spans="1:17" ht="18.75" customHeight="1" x14ac:dyDescent="0.25">
      <c r="A322" s="4"/>
      <c r="L322" s="62">
        <v>43551</v>
      </c>
      <c r="M322" s="63">
        <f t="shared" si="4"/>
        <v>0.40000000000000568</v>
      </c>
      <c r="N322" s="64">
        <f>C3+O322</f>
        <v>51250.000000000284</v>
      </c>
      <c r="O322" s="64">
        <f>(((M322-(E2*100))*100))*C6</f>
        <v>26250.000000000284</v>
      </c>
      <c r="P322" s="8">
        <v>97.284999999999997</v>
      </c>
      <c r="Q322" s="8">
        <v>97.685000000000002</v>
      </c>
    </row>
    <row r="323" spans="1:17" ht="18.75" customHeight="1" x14ac:dyDescent="0.25">
      <c r="A323" s="4"/>
      <c r="L323" s="62">
        <v>43552</v>
      </c>
      <c r="M323" s="63">
        <f t="shared" ref="M323:M386" si="5">Q323-P323</f>
        <v>0.39500000000001023</v>
      </c>
      <c r="N323" s="64">
        <f>C3+O323</f>
        <v>51000.000000000509</v>
      </c>
      <c r="O323" s="64">
        <f>(((M323-(E2*100))*100))*C6</f>
        <v>26000.000000000513</v>
      </c>
      <c r="P323" s="8">
        <v>97.27</v>
      </c>
      <c r="Q323" s="8">
        <v>97.665000000000006</v>
      </c>
    </row>
    <row r="324" spans="1:17" ht="18.75" customHeight="1" x14ac:dyDescent="0.25">
      <c r="A324" s="4"/>
      <c r="L324" s="62">
        <v>43553</v>
      </c>
      <c r="M324" s="63">
        <f t="shared" si="5"/>
        <v>0.38500000000000512</v>
      </c>
      <c r="N324" s="64">
        <f>C3+O324</f>
        <v>50500.000000000255</v>
      </c>
      <c r="O324" s="64">
        <f>(((M324-(E2*100))*100))*C6</f>
        <v>25500.000000000255</v>
      </c>
      <c r="P324" s="8">
        <v>97.24</v>
      </c>
      <c r="Q324" s="8">
        <v>97.625</v>
      </c>
    </row>
    <row r="325" spans="1:17" ht="18.75" customHeight="1" x14ac:dyDescent="0.25">
      <c r="A325" s="4"/>
      <c r="L325" s="62">
        <v>43556</v>
      </c>
      <c r="M325" s="63">
        <f t="shared" si="5"/>
        <v>0.39999999999999147</v>
      </c>
      <c r="N325" s="64">
        <f>C3+O325</f>
        <v>51249.999999999578</v>
      </c>
      <c r="O325" s="64">
        <f>(((M325-(E2*100))*100))*C6</f>
        <v>26249.999999999574</v>
      </c>
      <c r="P325" s="8">
        <v>97.135000000000005</v>
      </c>
      <c r="Q325" s="8">
        <v>97.534999999999997</v>
      </c>
    </row>
    <row r="326" spans="1:17" ht="18.75" customHeight="1" x14ac:dyDescent="0.25">
      <c r="A326" s="4"/>
      <c r="L326" s="62">
        <v>43557</v>
      </c>
      <c r="M326" s="63">
        <f t="shared" si="5"/>
        <v>0.40500000000000114</v>
      </c>
      <c r="N326" s="64">
        <f>C3+O326</f>
        <v>51500.000000000058</v>
      </c>
      <c r="O326" s="64">
        <f>(((M326-(E2*100))*100))*C6</f>
        <v>26500.000000000058</v>
      </c>
      <c r="P326" s="8">
        <v>97.155000000000001</v>
      </c>
      <c r="Q326" s="8">
        <v>97.56</v>
      </c>
    </row>
    <row r="327" spans="1:17" ht="18.75" customHeight="1" x14ac:dyDescent="0.25">
      <c r="A327" s="4"/>
      <c r="L327" s="62">
        <v>43558</v>
      </c>
      <c r="M327" s="63">
        <f t="shared" si="5"/>
        <v>0.40500000000000114</v>
      </c>
      <c r="N327" s="64">
        <f>C3+O327</f>
        <v>51500.000000000058</v>
      </c>
      <c r="O327" s="64">
        <f>(((M327-(E2*100))*100))*C6</f>
        <v>26500.000000000058</v>
      </c>
      <c r="P327" s="8">
        <v>97.12</v>
      </c>
      <c r="Q327" s="8">
        <v>97.525000000000006</v>
      </c>
    </row>
    <row r="328" spans="1:17" ht="18.75" customHeight="1" x14ac:dyDescent="0.25">
      <c r="A328" s="4"/>
      <c r="L328" s="62">
        <v>43559</v>
      </c>
      <c r="M328" s="63">
        <f t="shared" si="5"/>
        <v>0.39999999999999147</v>
      </c>
      <c r="N328" s="64">
        <f>C3+O328</f>
        <v>51249.999999999578</v>
      </c>
      <c r="O328" s="64">
        <f>(((M328-(E2*100))*100))*C6</f>
        <v>26249.999999999574</v>
      </c>
      <c r="P328" s="8">
        <v>97.135000000000005</v>
      </c>
      <c r="Q328" s="8">
        <v>97.534999999999997</v>
      </c>
    </row>
    <row r="329" spans="1:17" ht="18.75" customHeight="1" x14ac:dyDescent="0.25">
      <c r="A329" s="4"/>
      <c r="L329" s="62">
        <v>43560</v>
      </c>
      <c r="M329" s="63">
        <f t="shared" si="5"/>
        <v>0.38500000000000512</v>
      </c>
      <c r="N329" s="64">
        <f>C3+O329</f>
        <v>50500.000000000255</v>
      </c>
      <c r="O329" s="64">
        <f>(((M329-(E2*100))*100))*C6</f>
        <v>25500.000000000255</v>
      </c>
      <c r="P329" s="8">
        <v>97.17</v>
      </c>
      <c r="Q329" s="8">
        <v>97.555000000000007</v>
      </c>
    </row>
    <row r="330" spans="1:17" ht="18.75" customHeight="1" x14ac:dyDescent="0.25">
      <c r="A330" s="4"/>
      <c r="L330" s="62">
        <v>43563</v>
      </c>
      <c r="M330" s="63">
        <f t="shared" si="5"/>
        <v>0.40000000000000568</v>
      </c>
      <c r="N330" s="64">
        <f>C3+O330</f>
        <v>51250.000000000284</v>
      </c>
      <c r="O330" s="64">
        <f>(((M330-(E2*100))*100))*C6</f>
        <v>26250.000000000284</v>
      </c>
      <c r="P330" s="8">
        <v>97.144999999999996</v>
      </c>
      <c r="Q330" s="8">
        <v>97.545000000000002</v>
      </c>
    </row>
    <row r="331" spans="1:17" ht="18.75" customHeight="1" x14ac:dyDescent="0.25">
      <c r="A331" s="4"/>
      <c r="L331" s="62">
        <v>43564</v>
      </c>
      <c r="M331" s="63">
        <f t="shared" si="5"/>
        <v>0.39499999999999602</v>
      </c>
      <c r="N331" s="64">
        <f>C3+O331</f>
        <v>50999.999999999796</v>
      </c>
      <c r="O331" s="64">
        <f>(((M331-(E2*100))*100))*C6</f>
        <v>25999.9999999998</v>
      </c>
      <c r="P331" s="8">
        <v>97.18</v>
      </c>
      <c r="Q331" s="8">
        <v>97.575000000000003</v>
      </c>
    </row>
    <row r="332" spans="1:17" ht="18.75" customHeight="1" x14ac:dyDescent="0.25">
      <c r="A332" s="4"/>
      <c r="L332" s="62">
        <v>43565</v>
      </c>
      <c r="M332" s="63">
        <f t="shared" si="5"/>
        <v>0.40500000000000114</v>
      </c>
      <c r="N332" s="64">
        <f>C3+O332</f>
        <v>51500.000000000058</v>
      </c>
      <c r="O332" s="64">
        <f>(((M332-(E2*100))*100))*C6</f>
        <v>26500.000000000058</v>
      </c>
      <c r="P332" s="8">
        <v>97.194999999999993</v>
      </c>
      <c r="Q332" s="8">
        <v>97.6</v>
      </c>
    </row>
    <row r="333" spans="1:17" ht="18.75" customHeight="1" x14ac:dyDescent="0.25">
      <c r="A333" s="4"/>
      <c r="L333" s="62">
        <v>43566</v>
      </c>
      <c r="M333" s="63">
        <f t="shared" si="5"/>
        <v>0.39499999999999602</v>
      </c>
      <c r="N333" s="64">
        <f>C3+O333</f>
        <v>50999.999999999796</v>
      </c>
      <c r="O333" s="64">
        <f>(((M333-(E2*100))*100))*C6</f>
        <v>25999.9999999998</v>
      </c>
      <c r="P333" s="8">
        <v>97.17</v>
      </c>
      <c r="Q333" s="8">
        <v>97.564999999999998</v>
      </c>
    </row>
    <row r="334" spans="1:17" ht="18.75" customHeight="1" x14ac:dyDescent="0.25">
      <c r="A334" s="4"/>
      <c r="L334" s="62">
        <v>43567</v>
      </c>
      <c r="M334" s="63">
        <f t="shared" si="5"/>
        <v>0.39999999999999147</v>
      </c>
      <c r="N334" s="64">
        <f>C3+O334</f>
        <v>51249.999999999578</v>
      </c>
      <c r="O334" s="64">
        <f>(((M334-(E2*100))*100))*C6</f>
        <v>26249.999999999574</v>
      </c>
      <c r="P334" s="8">
        <v>97.105000000000004</v>
      </c>
      <c r="Q334" s="8">
        <v>97.504999999999995</v>
      </c>
    </row>
    <row r="335" spans="1:17" ht="18.75" customHeight="1" x14ac:dyDescent="0.25">
      <c r="A335" s="4"/>
      <c r="L335" s="62">
        <v>43570</v>
      </c>
      <c r="M335" s="63">
        <f t="shared" si="5"/>
        <v>0.39000000000000057</v>
      </c>
      <c r="N335" s="64">
        <f>C3+O335</f>
        <v>50750.000000000029</v>
      </c>
      <c r="O335" s="64">
        <f>(((M335-(E2*100))*100))*C6</f>
        <v>25750.000000000029</v>
      </c>
      <c r="P335" s="8">
        <v>97.12</v>
      </c>
      <c r="Q335" s="8">
        <v>97.51</v>
      </c>
    </row>
    <row r="336" spans="1:17" ht="18.75" customHeight="1" x14ac:dyDescent="0.25">
      <c r="A336" s="4"/>
      <c r="L336" s="62">
        <v>43571</v>
      </c>
      <c r="M336" s="63">
        <f t="shared" si="5"/>
        <v>0.39499999999999602</v>
      </c>
      <c r="N336" s="64">
        <f>C3+O336</f>
        <v>50999.999999999796</v>
      </c>
      <c r="O336" s="64">
        <f>(((M336-(E2*100))*100))*C6</f>
        <v>25999.9999999998</v>
      </c>
      <c r="P336" s="8">
        <v>97.06</v>
      </c>
      <c r="Q336" s="8">
        <v>97.454999999999998</v>
      </c>
    </row>
    <row r="337" spans="1:17" ht="18.75" customHeight="1" x14ac:dyDescent="0.25">
      <c r="A337" s="4"/>
      <c r="L337" s="62">
        <v>43572</v>
      </c>
      <c r="M337" s="63">
        <f t="shared" si="5"/>
        <v>0.39999999999999147</v>
      </c>
      <c r="N337" s="64">
        <f>C3+O337</f>
        <v>51249.999999999578</v>
      </c>
      <c r="O337" s="64">
        <f>(((M337-(E2*100))*100))*C6</f>
        <v>26249.999999999574</v>
      </c>
      <c r="P337" s="8">
        <v>97.055000000000007</v>
      </c>
      <c r="Q337" s="8">
        <v>97.454999999999998</v>
      </c>
    </row>
    <row r="338" spans="1:17" ht="18.75" customHeight="1" x14ac:dyDescent="0.25">
      <c r="A338" s="4"/>
      <c r="L338" s="62">
        <v>43573</v>
      </c>
      <c r="M338" s="63">
        <f t="shared" si="5"/>
        <v>0.40000000000000568</v>
      </c>
      <c r="N338" s="64">
        <f>C3+O338</f>
        <v>51250.000000000284</v>
      </c>
      <c r="O338" s="64">
        <f>(((M338-(E2*100))*100))*C6</f>
        <v>26250.000000000284</v>
      </c>
      <c r="P338" s="8">
        <v>97.094999999999999</v>
      </c>
      <c r="Q338" s="8">
        <v>97.495000000000005</v>
      </c>
    </row>
    <row r="339" spans="1:17" ht="18.75" customHeight="1" x14ac:dyDescent="0.25">
      <c r="A339" s="4"/>
      <c r="L339" s="62">
        <v>43577</v>
      </c>
      <c r="M339" s="63">
        <f t="shared" si="5"/>
        <v>0.40499999999998693</v>
      </c>
      <c r="N339" s="64">
        <f>C3+O339</f>
        <v>51499.999999999345</v>
      </c>
      <c r="O339" s="64">
        <f>(((M339-(E2*100))*100))*C6</f>
        <v>26499.999999999345</v>
      </c>
      <c r="P339" s="8">
        <v>97.055000000000007</v>
      </c>
      <c r="Q339" s="8">
        <v>97.46</v>
      </c>
    </row>
    <row r="340" spans="1:17" ht="18.75" customHeight="1" x14ac:dyDescent="0.25">
      <c r="A340" s="4"/>
      <c r="L340" s="62">
        <v>43578</v>
      </c>
      <c r="M340" s="63">
        <f t="shared" si="5"/>
        <v>0.40000000000000568</v>
      </c>
      <c r="N340" s="64">
        <f>C3+O340</f>
        <v>51250.000000000284</v>
      </c>
      <c r="O340" s="64">
        <f>(((M340-(E2*100))*100))*C6</f>
        <v>26250.000000000284</v>
      </c>
      <c r="P340" s="8">
        <v>97.08</v>
      </c>
      <c r="Q340" s="8">
        <v>97.48</v>
      </c>
    </row>
    <row r="341" spans="1:17" ht="18.75" customHeight="1" x14ac:dyDescent="0.25">
      <c r="A341" s="4"/>
      <c r="L341" s="62">
        <v>43579</v>
      </c>
      <c r="M341" s="63">
        <f t="shared" si="5"/>
        <v>0.40000000000000568</v>
      </c>
      <c r="N341" s="64">
        <f>C3+O341</f>
        <v>51250.000000000284</v>
      </c>
      <c r="O341" s="64">
        <f>(((M341-(E2*100))*100))*C6</f>
        <v>26250.000000000284</v>
      </c>
      <c r="P341" s="8">
        <v>97.13</v>
      </c>
      <c r="Q341" s="8">
        <v>97.53</v>
      </c>
    </row>
    <row r="342" spans="1:17" ht="18.75" customHeight="1" x14ac:dyDescent="0.25">
      <c r="A342" s="4"/>
      <c r="L342" s="62">
        <v>43580</v>
      </c>
      <c r="M342" s="63">
        <f t="shared" si="5"/>
        <v>0.40500000000000114</v>
      </c>
      <c r="N342" s="64">
        <f>C3+O342</f>
        <v>51500.000000000058</v>
      </c>
      <c r="O342" s="64">
        <f>(((M342-(E2*100))*100))*C6</f>
        <v>26500.000000000058</v>
      </c>
      <c r="P342" s="8">
        <v>97.11</v>
      </c>
      <c r="Q342" s="8">
        <v>97.515000000000001</v>
      </c>
    </row>
    <row r="343" spans="1:17" ht="18.75" customHeight="1" x14ac:dyDescent="0.25">
      <c r="A343" s="4"/>
      <c r="L343" s="62">
        <v>43581</v>
      </c>
      <c r="M343" s="63">
        <f t="shared" si="5"/>
        <v>0.39999999999999147</v>
      </c>
      <c r="N343" s="64">
        <f>C3+O343</f>
        <v>51249.999999999578</v>
      </c>
      <c r="O343" s="64">
        <f>(((M343-(E2*100))*100))*C6</f>
        <v>26249.999999999574</v>
      </c>
      <c r="P343" s="8">
        <v>97.15</v>
      </c>
      <c r="Q343" s="8">
        <v>97.55</v>
      </c>
    </row>
    <row r="344" spans="1:17" ht="18.75" customHeight="1" x14ac:dyDescent="0.25">
      <c r="A344" s="4"/>
      <c r="L344" s="62">
        <v>43584</v>
      </c>
      <c r="M344" s="63">
        <f t="shared" si="5"/>
        <v>0.39499999999999602</v>
      </c>
      <c r="N344" s="64">
        <f>C3+O344</f>
        <v>50999.999999999796</v>
      </c>
      <c r="O344" s="64">
        <f>(((M344-(E2*100))*100))*C6</f>
        <v>25999.9999999998</v>
      </c>
      <c r="P344" s="8">
        <v>97.12</v>
      </c>
      <c r="Q344" s="8">
        <v>97.515000000000001</v>
      </c>
    </row>
    <row r="345" spans="1:17" ht="18.75" customHeight="1" x14ac:dyDescent="0.25">
      <c r="A345" s="4"/>
      <c r="L345" s="62">
        <v>43585</v>
      </c>
      <c r="M345" s="63">
        <f t="shared" si="5"/>
        <v>0.39500000000001023</v>
      </c>
      <c r="N345" s="64">
        <f>C3+O345</f>
        <v>51000.000000000509</v>
      </c>
      <c r="O345" s="64">
        <f>(((M345-(E2*100))*100))*C6</f>
        <v>26000.000000000513</v>
      </c>
      <c r="P345" s="8">
        <v>97.144999999999996</v>
      </c>
      <c r="Q345" s="8">
        <v>97.54</v>
      </c>
    </row>
    <row r="346" spans="1:17" ht="18.75" customHeight="1" x14ac:dyDescent="0.25">
      <c r="A346" s="4"/>
      <c r="L346" s="62">
        <v>43586</v>
      </c>
      <c r="M346" s="63">
        <f t="shared" si="5"/>
        <v>0.39499999999999602</v>
      </c>
      <c r="N346" s="64">
        <f>C3+O346</f>
        <v>50999.999999999796</v>
      </c>
      <c r="O346" s="64">
        <f>(((M346-(E2*100))*100))*C6</f>
        <v>25999.9999999998</v>
      </c>
      <c r="P346" s="8">
        <v>97.135000000000005</v>
      </c>
      <c r="Q346" s="8">
        <v>97.53</v>
      </c>
    </row>
    <row r="347" spans="1:17" ht="18.75" customHeight="1" x14ac:dyDescent="0.25">
      <c r="A347" s="4"/>
      <c r="L347" s="62">
        <v>43587</v>
      </c>
      <c r="M347" s="63">
        <f t="shared" si="5"/>
        <v>0.39000000000000057</v>
      </c>
      <c r="N347" s="64">
        <f>C3+O347</f>
        <v>50750.000000000029</v>
      </c>
      <c r="O347" s="64">
        <f>(((M347-(E2*100))*100))*C6</f>
        <v>25750.000000000029</v>
      </c>
      <c r="P347" s="8">
        <v>97.1</v>
      </c>
      <c r="Q347" s="8">
        <v>97.49</v>
      </c>
    </row>
    <row r="348" spans="1:17" ht="18.75" customHeight="1" x14ac:dyDescent="0.25">
      <c r="A348" s="4"/>
      <c r="L348" s="62">
        <v>43588</v>
      </c>
      <c r="M348" s="63">
        <f t="shared" si="5"/>
        <v>0.39000000000000057</v>
      </c>
      <c r="N348" s="64">
        <f>C3+O348</f>
        <v>50750.000000000029</v>
      </c>
      <c r="O348" s="64">
        <f>(((M348-(E2*100))*100))*C6</f>
        <v>25750.000000000029</v>
      </c>
      <c r="P348" s="8">
        <v>97.13</v>
      </c>
      <c r="Q348" s="8">
        <v>97.52</v>
      </c>
    </row>
    <row r="349" spans="1:17" ht="18.75" customHeight="1" x14ac:dyDescent="0.25">
      <c r="A349" s="4"/>
      <c r="L349" s="62">
        <v>43591</v>
      </c>
      <c r="M349" s="63">
        <f t="shared" si="5"/>
        <v>0.39000000000000057</v>
      </c>
      <c r="N349" s="64">
        <f>C3+O349</f>
        <v>50750.000000000029</v>
      </c>
      <c r="O349" s="64">
        <f>(((M349-(E2*100))*100))*C6</f>
        <v>25750.000000000029</v>
      </c>
      <c r="P349" s="8">
        <v>97.174999999999997</v>
      </c>
      <c r="Q349" s="8">
        <v>97.564999999999998</v>
      </c>
    </row>
    <row r="350" spans="1:17" ht="18.75" customHeight="1" x14ac:dyDescent="0.25">
      <c r="A350" s="4"/>
      <c r="L350" s="62">
        <v>43592</v>
      </c>
      <c r="M350" s="63">
        <f t="shared" si="5"/>
        <v>0.39500000000001023</v>
      </c>
      <c r="N350" s="64">
        <f>C3+O350</f>
        <v>51000.000000000509</v>
      </c>
      <c r="O350" s="64">
        <f>(((M350-(E2*100))*100))*C6</f>
        <v>26000.000000000513</v>
      </c>
      <c r="P350" s="8">
        <v>97.224999999999994</v>
      </c>
      <c r="Q350" s="8">
        <v>97.62</v>
      </c>
    </row>
    <row r="351" spans="1:17" ht="18.75" customHeight="1" x14ac:dyDescent="0.25">
      <c r="A351" s="4"/>
      <c r="L351" s="62">
        <v>43593</v>
      </c>
      <c r="M351" s="63">
        <f t="shared" si="5"/>
        <v>0.39000000000000057</v>
      </c>
      <c r="N351" s="64">
        <f>C3+O351</f>
        <v>50750.000000000029</v>
      </c>
      <c r="O351" s="64">
        <f>(((M351-(E2*100))*100))*C6</f>
        <v>25750.000000000029</v>
      </c>
      <c r="P351" s="8">
        <v>97.19</v>
      </c>
      <c r="Q351" s="8">
        <v>97.58</v>
      </c>
    </row>
    <row r="352" spans="1:17" ht="18.75" customHeight="1" x14ac:dyDescent="0.25">
      <c r="A352" s="4"/>
      <c r="L352" s="62">
        <v>43594</v>
      </c>
      <c r="M352" s="63">
        <f t="shared" si="5"/>
        <v>0.39000000000000057</v>
      </c>
      <c r="N352" s="64">
        <f>C3+O352</f>
        <v>50750.000000000029</v>
      </c>
      <c r="O352" s="64">
        <f>(((M352-(E2*100))*100))*C6</f>
        <v>25750.000000000029</v>
      </c>
      <c r="P352" s="8">
        <v>97.22</v>
      </c>
      <c r="Q352" s="8">
        <v>97.61</v>
      </c>
    </row>
    <row r="353" spans="1:17" ht="18.75" customHeight="1" x14ac:dyDescent="0.25">
      <c r="A353" s="4"/>
      <c r="L353" s="62">
        <v>43595</v>
      </c>
      <c r="M353" s="63">
        <f t="shared" si="5"/>
        <v>0.39500000000001023</v>
      </c>
      <c r="N353" s="64">
        <f>C3+O353</f>
        <v>51000.000000000509</v>
      </c>
      <c r="O353" s="64">
        <f>(((M353-(E2*100))*100))*C6</f>
        <v>26000.000000000513</v>
      </c>
      <c r="P353" s="8">
        <v>97.21</v>
      </c>
      <c r="Q353" s="8">
        <v>97.605000000000004</v>
      </c>
    </row>
    <row r="354" spans="1:17" ht="18.75" customHeight="1" x14ac:dyDescent="0.25">
      <c r="A354" s="4"/>
      <c r="L354" s="62">
        <v>43598</v>
      </c>
      <c r="M354" s="63">
        <f t="shared" si="5"/>
        <v>0.39000000000000057</v>
      </c>
      <c r="N354" s="64">
        <f>C3+O354</f>
        <v>50750.000000000029</v>
      </c>
      <c r="O354" s="64">
        <f>(((M354-(E2*100))*100))*C6</f>
        <v>25750.000000000029</v>
      </c>
      <c r="P354" s="8">
        <v>97.275000000000006</v>
      </c>
      <c r="Q354" s="8">
        <v>97.665000000000006</v>
      </c>
    </row>
    <row r="355" spans="1:17" ht="18.75" customHeight="1" x14ac:dyDescent="0.25">
      <c r="A355" s="4"/>
      <c r="L355" s="62">
        <v>43599</v>
      </c>
      <c r="M355" s="63">
        <f t="shared" si="5"/>
        <v>0.43500000000000227</v>
      </c>
      <c r="N355" s="64">
        <f>C3+O355</f>
        <v>53000.000000000116</v>
      </c>
      <c r="O355" s="64">
        <f>(((M355-(E2*100))*100))*C6</f>
        <v>28000.000000000113</v>
      </c>
      <c r="P355" s="8">
        <v>97.23</v>
      </c>
      <c r="Q355" s="8">
        <v>97.665000000000006</v>
      </c>
    </row>
    <row r="356" spans="1:17" ht="18.75" customHeight="1" x14ac:dyDescent="0.25">
      <c r="A356" s="4"/>
      <c r="L356" s="62">
        <v>43600</v>
      </c>
      <c r="M356" s="63">
        <f t="shared" si="5"/>
        <v>0.44499999999999318</v>
      </c>
      <c r="N356" s="64">
        <f>C3+O356</f>
        <v>53499.999999999658</v>
      </c>
      <c r="O356" s="64">
        <f>(((M356-(E2*100))*100))*C6</f>
        <v>28499.999999999658</v>
      </c>
      <c r="P356" s="8">
        <v>97.275000000000006</v>
      </c>
      <c r="Q356" s="8">
        <v>97.72</v>
      </c>
    </row>
    <row r="357" spans="1:17" ht="18.75" customHeight="1" x14ac:dyDescent="0.25">
      <c r="A357" s="4"/>
      <c r="L357" s="62">
        <v>43601</v>
      </c>
      <c r="M357" s="63">
        <f t="shared" si="5"/>
        <v>0.44499999999999318</v>
      </c>
      <c r="N357" s="64">
        <f>C3+O357</f>
        <v>53499.999999999658</v>
      </c>
      <c r="O357" s="64">
        <f>(((M357-(E2*100))*100))*C6</f>
        <v>28499.999999999658</v>
      </c>
      <c r="P357" s="8">
        <v>97.245000000000005</v>
      </c>
      <c r="Q357" s="8">
        <v>97.69</v>
      </c>
    </row>
    <row r="358" spans="1:17" ht="18.75" customHeight="1" x14ac:dyDescent="0.25">
      <c r="A358" s="4"/>
      <c r="L358" s="62">
        <v>43602</v>
      </c>
      <c r="M358" s="63">
        <f t="shared" si="5"/>
        <v>0.44499999999999318</v>
      </c>
      <c r="N358" s="64">
        <f>C3+O358</f>
        <v>53499.999999999658</v>
      </c>
      <c r="O358" s="64">
        <f>(((M358-(E2*100))*100))*C6</f>
        <v>28499.999999999658</v>
      </c>
      <c r="P358" s="8">
        <v>97.26</v>
      </c>
      <c r="Q358" s="8">
        <v>97.704999999999998</v>
      </c>
    </row>
    <row r="359" spans="1:17" ht="18.75" customHeight="1" x14ac:dyDescent="0.25">
      <c r="A359" s="4"/>
      <c r="L359" s="62">
        <v>43605</v>
      </c>
      <c r="M359" s="63">
        <f t="shared" si="5"/>
        <v>0.44500000000000739</v>
      </c>
      <c r="N359" s="64">
        <f>C3+O359</f>
        <v>53500.000000000371</v>
      </c>
      <c r="O359" s="64">
        <f>(((M359-(E2*100))*100))*C6</f>
        <v>28500.000000000371</v>
      </c>
      <c r="P359" s="8">
        <v>97.24</v>
      </c>
      <c r="Q359" s="8">
        <v>97.685000000000002</v>
      </c>
    </row>
    <row r="360" spans="1:17" ht="18.75" customHeight="1" x14ac:dyDescent="0.25">
      <c r="A360" s="4"/>
      <c r="L360" s="62">
        <v>43606</v>
      </c>
      <c r="M360" s="63">
        <f t="shared" si="5"/>
        <v>0.43999999999999773</v>
      </c>
      <c r="N360" s="64">
        <f>C3+O360</f>
        <v>53249.999999999884</v>
      </c>
      <c r="O360" s="64">
        <f>(((M360-(E2*100))*100))*C6</f>
        <v>28249.999999999887</v>
      </c>
      <c r="P360" s="8">
        <v>97.234999999999999</v>
      </c>
      <c r="Q360" s="8">
        <v>97.674999999999997</v>
      </c>
    </row>
    <row r="361" spans="1:17" ht="18.75" customHeight="1" x14ac:dyDescent="0.25">
      <c r="A361" s="4"/>
      <c r="L361" s="62">
        <v>43607</v>
      </c>
      <c r="M361" s="63">
        <f t="shared" si="5"/>
        <v>0.43999999999999773</v>
      </c>
      <c r="N361" s="64">
        <f>C3+O361</f>
        <v>53249.999999999884</v>
      </c>
      <c r="O361" s="64">
        <f>(((M361-(E2*100))*100))*C6</f>
        <v>28249.999999999887</v>
      </c>
      <c r="P361" s="8">
        <v>97.275000000000006</v>
      </c>
      <c r="Q361" s="8">
        <v>97.715000000000003</v>
      </c>
    </row>
    <row r="362" spans="1:17" ht="18.75" customHeight="1" x14ac:dyDescent="0.25">
      <c r="A362" s="4"/>
      <c r="L362" s="62">
        <v>43608</v>
      </c>
      <c r="M362" s="63">
        <f t="shared" si="5"/>
        <v>0.43500000000000227</v>
      </c>
      <c r="N362" s="64">
        <f>C3+O362</f>
        <v>53000.000000000116</v>
      </c>
      <c r="O362" s="64">
        <f>(((M362-(E2*100))*100))*C6</f>
        <v>28000.000000000113</v>
      </c>
      <c r="P362" s="8">
        <v>97.39</v>
      </c>
      <c r="Q362" s="8">
        <v>97.825000000000003</v>
      </c>
    </row>
    <row r="363" spans="1:17" ht="18.75" customHeight="1" x14ac:dyDescent="0.25">
      <c r="A363" s="4"/>
      <c r="L363" s="62">
        <v>43609</v>
      </c>
      <c r="M363" s="63">
        <f t="shared" si="5"/>
        <v>0.43500000000000227</v>
      </c>
      <c r="N363" s="64">
        <f>C3+O363</f>
        <v>53000.000000000116</v>
      </c>
      <c r="O363" s="64">
        <f>(((M363-(E2*100))*100))*C6</f>
        <v>28000.000000000113</v>
      </c>
      <c r="P363" s="8">
        <v>97.36</v>
      </c>
      <c r="Q363" s="8">
        <v>97.795000000000002</v>
      </c>
    </row>
    <row r="364" spans="1:17" ht="18.75" customHeight="1" x14ac:dyDescent="0.25">
      <c r="A364" s="4"/>
      <c r="L364" s="62">
        <v>43613</v>
      </c>
      <c r="M364" s="63">
        <f t="shared" si="5"/>
        <v>0.43500000000000227</v>
      </c>
      <c r="N364" s="64">
        <f>C3+O364</f>
        <v>53000.000000000116</v>
      </c>
      <c r="O364" s="64">
        <f>(((M364-(E2*100))*100))*C6</f>
        <v>28000.000000000113</v>
      </c>
      <c r="P364" s="8">
        <v>97.42</v>
      </c>
      <c r="Q364" s="8">
        <v>97.855000000000004</v>
      </c>
    </row>
    <row r="365" spans="1:17" ht="18.75" customHeight="1" x14ac:dyDescent="0.25">
      <c r="A365" s="4"/>
      <c r="L365" s="62">
        <v>43614</v>
      </c>
      <c r="M365" s="63">
        <f t="shared" si="5"/>
        <v>0.43999999999999773</v>
      </c>
      <c r="N365" s="64">
        <f>C3+O365</f>
        <v>53249.999999999884</v>
      </c>
      <c r="O365" s="64">
        <f>(((M365-(E2*100))*100))*C6</f>
        <v>28249.999999999887</v>
      </c>
      <c r="P365" s="8">
        <v>97.44</v>
      </c>
      <c r="Q365" s="8">
        <v>97.88</v>
      </c>
    </row>
    <row r="366" spans="1:17" ht="18.75" customHeight="1" x14ac:dyDescent="0.25">
      <c r="A366" s="4"/>
      <c r="L366" s="62">
        <v>43615</v>
      </c>
      <c r="M366" s="63">
        <f t="shared" si="5"/>
        <v>0.43500000000000227</v>
      </c>
      <c r="N366" s="64">
        <f>C3+O366</f>
        <v>53000.000000000116</v>
      </c>
      <c r="O366" s="64">
        <f>(((M366-(E2*100))*100))*C6</f>
        <v>28000.000000000113</v>
      </c>
      <c r="P366" s="8">
        <v>97.44</v>
      </c>
      <c r="Q366" s="8">
        <v>97.875</v>
      </c>
    </row>
    <row r="367" spans="1:17" ht="18.75" customHeight="1" x14ac:dyDescent="0.25">
      <c r="A367" s="4"/>
      <c r="L367" s="62">
        <v>43616</v>
      </c>
      <c r="M367" s="63">
        <f t="shared" si="5"/>
        <v>0.43999999999999773</v>
      </c>
      <c r="N367" s="64">
        <f>C3+O367</f>
        <v>53249.999999999884</v>
      </c>
      <c r="O367" s="64">
        <f>(((M367-(E2*100))*100))*C6</f>
        <v>28249.999999999887</v>
      </c>
      <c r="P367" s="8">
        <v>97.504999999999995</v>
      </c>
      <c r="Q367" s="8">
        <v>97.944999999999993</v>
      </c>
    </row>
    <row r="368" spans="1:17" ht="18.75" customHeight="1" x14ac:dyDescent="0.25">
      <c r="A368" s="4"/>
      <c r="L368" s="62">
        <v>43619</v>
      </c>
      <c r="M368" s="63">
        <f t="shared" si="5"/>
        <v>0.45499999999999829</v>
      </c>
      <c r="N368" s="64">
        <f>C3+O368</f>
        <v>53999.999999999913</v>
      </c>
      <c r="O368" s="64">
        <f>(((M368-(E2*100))*100))*C6</f>
        <v>28999.999999999916</v>
      </c>
      <c r="P368" s="8">
        <v>97.52</v>
      </c>
      <c r="Q368" s="8">
        <v>97.974999999999994</v>
      </c>
    </row>
    <row r="369" spans="1:17" ht="18.75" customHeight="1" x14ac:dyDescent="0.25">
      <c r="A369" s="4"/>
      <c r="L369" s="62">
        <v>43620</v>
      </c>
      <c r="M369" s="63">
        <f t="shared" si="5"/>
        <v>0.46000000000000796</v>
      </c>
      <c r="N369" s="64">
        <f>C3+O369</f>
        <v>54250.000000000393</v>
      </c>
      <c r="O369" s="64">
        <f>(((M369-(E2*100))*100))*C6</f>
        <v>29250.000000000397</v>
      </c>
      <c r="P369" s="8">
        <v>97.47</v>
      </c>
      <c r="Q369" s="8">
        <v>97.93</v>
      </c>
    </row>
    <row r="370" spans="1:17" ht="18.75" customHeight="1" x14ac:dyDescent="0.25">
      <c r="A370" s="4"/>
      <c r="L370" s="62">
        <v>43621</v>
      </c>
      <c r="M370" s="63">
        <f t="shared" si="5"/>
        <v>0.46500000000000341</v>
      </c>
      <c r="N370" s="64">
        <f>C3+O370</f>
        <v>54500.000000000175</v>
      </c>
      <c r="O370" s="64">
        <f>(((M370-(E2*100))*100))*C6</f>
        <v>29500.000000000171</v>
      </c>
      <c r="P370" s="8">
        <v>97.454999999999998</v>
      </c>
      <c r="Q370" s="8">
        <v>97.92</v>
      </c>
    </row>
    <row r="371" spans="1:17" ht="18.75" customHeight="1" x14ac:dyDescent="0.25">
      <c r="A371" s="4"/>
      <c r="L371" s="62">
        <v>43622</v>
      </c>
      <c r="M371" s="63">
        <f t="shared" si="5"/>
        <v>0.45000000000000284</v>
      </c>
      <c r="N371" s="64">
        <f>C3+O371</f>
        <v>53750.000000000146</v>
      </c>
      <c r="O371" s="64">
        <f>(((M371-(E2*100))*100))*C6</f>
        <v>28750.000000000142</v>
      </c>
      <c r="P371" s="8">
        <v>97.474999999999994</v>
      </c>
      <c r="Q371" s="8">
        <v>97.924999999999997</v>
      </c>
    </row>
    <row r="372" spans="1:17" ht="18.75" customHeight="1" x14ac:dyDescent="0.25">
      <c r="A372" s="4"/>
      <c r="L372" s="62">
        <v>43623</v>
      </c>
      <c r="M372" s="63">
        <f t="shared" si="5"/>
        <v>0.44499999999999318</v>
      </c>
      <c r="N372" s="64">
        <f>C3+O372</f>
        <v>53499.999999999658</v>
      </c>
      <c r="O372" s="64">
        <f>(((M372-(E2*100))*100))*C6</f>
        <v>28499.999999999658</v>
      </c>
      <c r="P372" s="8">
        <v>97.515000000000001</v>
      </c>
      <c r="Q372" s="8">
        <v>97.96</v>
      </c>
    </row>
    <row r="373" spans="1:17" ht="18.75" customHeight="1" x14ac:dyDescent="0.25">
      <c r="A373" s="4"/>
      <c r="L373" s="62">
        <v>43626</v>
      </c>
      <c r="M373" s="63">
        <f t="shared" si="5"/>
        <v>0.44499999999999318</v>
      </c>
      <c r="N373" s="64">
        <f>C3+O373</f>
        <v>53499.999999999658</v>
      </c>
      <c r="O373" s="64">
        <f>(((M373-(E2*100))*100))*C6</f>
        <v>28499.999999999658</v>
      </c>
      <c r="P373" s="8">
        <v>97.465000000000003</v>
      </c>
      <c r="Q373" s="8">
        <v>97.91</v>
      </c>
    </row>
    <row r="374" spans="1:17" ht="18.75" customHeight="1" x14ac:dyDescent="0.25">
      <c r="A374" s="4"/>
      <c r="L374" s="62">
        <v>43627</v>
      </c>
      <c r="M374" s="63">
        <f t="shared" si="5"/>
        <v>0.44500000000000739</v>
      </c>
      <c r="N374" s="64">
        <f>C3+O374</f>
        <v>53500.000000000371</v>
      </c>
      <c r="O374" s="64">
        <f>(((M374-(E2*100))*100))*C6</f>
        <v>28500.000000000371</v>
      </c>
      <c r="P374" s="8">
        <v>97.504999999999995</v>
      </c>
      <c r="Q374" s="8">
        <v>97.95</v>
      </c>
    </row>
    <row r="375" spans="1:17" ht="18.75" customHeight="1" x14ac:dyDescent="0.25">
      <c r="A375" s="4"/>
      <c r="L375" s="62">
        <v>43628</v>
      </c>
      <c r="M375" s="63">
        <f t="shared" si="5"/>
        <v>0.47499999999999432</v>
      </c>
      <c r="N375" s="64">
        <f>C3+O375</f>
        <v>54999.999999999716</v>
      </c>
      <c r="O375" s="64">
        <f>(((M375-(E2*100))*100))*C6</f>
        <v>29999.999999999716</v>
      </c>
      <c r="P375" s="8">
        <v>97.5</v>
      </c>
      <c r="Q375" s="8">
        <v>97.974999999999994</v>
      </c>
    </row>
    <row r="376" spans="1:17" ht="18.75" customHeight="1" x14ac:dyDescent="0.25">
      <c r="A376" s="4"/>
      <c r="L376" s="62">
        <v>43629</v>
      </c>
      <c r="M376" s="63">
        <f t="shared" si="5"/>
        <v>0.47500000000000853</v>
      </c>
      <c r="N376" s="64">
        <f>C3+O376</f>
        <v>55000.000000000422</v>
      </c>
      <c r="O376" s="64">
        <f>(((M376-(E2*100))*100))*C6</f>
        <v>30000.000000000426</v>
      </c>
      <c r="P376" s="8">
        <v>97.55</v>
      </c>
      <c r="Q376" s="8">
        <v>98.025000000000006</v>
      </c>
    </row>
    <row r="377" spans="1:17" ht="18.75" customHeight="1" x14ac:dyDescent="0.25">
      <c r="A377" s="4"/>
      <c r="L377" s="62">
        <v>43630</v>
      </c>
      <c r="M377" s="63">
        <f t="shared" si="5"/>
        <v>0.46999999999999886</v>
      </c>
      <c r="N377" s="64">
        <f>C3+O377</f>
        <v>54749.999999999942</v>
      </c>
      <c r="O377" s="64">
        <f>(((M377-(E2*100))*100))*C6</f>
        <v>29749.999999999942</v>
      </c>
      <c r="P377" s="8">
        <v>97.555000000000007</v>
      </c>
      <c r="Q377" s="8">
        <v>98.025000000000006</v>
      </c>
    </row>
    <row r="378" spans="1:17" ht="18.75" customHeight="1" x14ac:dyDescent="0.25">
      <c r="A378" s="4"/>
      <c r="L378" s="62">
        <v>43633</v>
      </c>
      <c r="M378" s="63">
        <f t="shared" si="5"/>
        <v>0.46000000000000796</v>
      </c>
      <c r="N378" s="64">
        <f>C3+O378</f>
        <v>54250.000000000393</v>
      </c>
      <c r="O378" s="64">
        <f>(((M378-(E2*100))*100))*C6</f>
        <v>29250.000000000397</v>
      </c>
      <c r="P378" s="8">
        <v>97.57</v>
      </c>
      <c r="Q378" s="8">
        <v>98.03</v>
      </c>
    </row>
    <row r="379" spans="1:17" ht="18.75" customHeight="1" x14ac:dyDescent="0.25">
      <c r="A379" s="4"/>
      <c r="L379" s="62">
        <v>43634</v>
      </c>
      <c r="M379" s="63">
        <f t="shared" si="5"/>
        <v>0.45000000000000284</v>
      </c>
      <c r="N379" s="64">
        <f>C3+O379</f>
        <v>53750.000000000146</v>
      </c>
      <c r="O379" s="64">
        <f>(((M379-(E2*100))*100))*C6</f>
        <v>28750.000000000142</v>
      </c>
      <c r="P379" s="8">
        <v>97.614999999999995</v>
      </c>
      <c r="Q379" s="8">
        <v>98.064999999999998</v>
      </c>
    </row>
    <row r="380" spans="1:17" ht="18.75" customHeight="1" x14ac:dyDescent="0.25">
      <c r="A380" s="4"/>
      <c r="L380" s="62">
        <v>43635</v>
      </c>
      <c r="M380" s="63">
        <f t="shared" si="5"/>
        <v>0.46000000000000796</v>
      </c>
      <c r="N380" s="64">
        <f>C3+O380</f>
        <v>54250.000000000393</v>
      </c>
      <c r="O380" s="64">
        <f>(((M380-(E2*100))*100))*C6</f>
        <v>29250.000000000397</v>
      </c>
      <c r="P380" s="8">
        <v>97.614999999999995</v>
      </c>
      <c r="Q380" s="8">
        <v>98.075000000000003</v>
      </c>
    </row>
    <row r="381" spans="1:17" ht="18.75" customHeight="1" x14ac:dyDescent="0.25">
      <c r="A381" s="4"/>
      <c r="L381" s="62">
        <v>43636</v>
      </c>
      <c r="M381" s="63">
        <f t="shared" si="5"/>
        <v>0.46500000000000341</v>
      </c>
      <c r="N381" s="64">
        <f>C3+O381</f>
        <v>54500.000000000175</v>
      </c>
      <c r="O381" s="64">
        <f>(((M381-(E2*100))*100))*C6</f>
        <v>29500.000000000171</v>
      </c>
      <c r="P381" s="8">
        <v>97.644999999999996</v>
      </c>
      <c r="Q381" s="8">
        <v>98.11</v>
      </c>
    </row>
    <row r="382" spans="1:17" ht="18.75" customHeight="1" x14ac:dyDescent="0.25">
      <c r="A382" s="4"/>
      <c r="L382" s="62">
        <v>43637</v>
      </c>
      <c r="M382" s="63">
        <f t="shared" si="5"/>
        <v>0.46500000000000341</v>
      </c>
      <c r="N382" s="64">
        <f>C3+O382</f>
        <v>54500.000000000175</v>
      </c>
      <c r="O382" s="64">
        <f>(((M382-(E2*100))*100))*C6</f>
        <v>29500.000000000171</v>
      </c>
      <c r="P382" s="8">
        <v>97.57</v>
      </c>
      <c r="Q382" s="8">
        <v>98.034999999999997</v>
      </c>
    </row>
    <row r="383" spans="1:17" ht="18.75" customHeight="1" x14ac:dyDescent="0.25">
      <c r="A383" s="4"/>
      <c r="L383" s="62">
        <v>43640</v>
      </c>
      <c r="M383" s="63">
        <f t="shared" si="5"/>
        <v>0.48499999999999943</v>
      </c>
      <c r="N383" s="64">
        <f>C3+O383</f>
        <v>55499.999999999971</v>
      </c>
      <c r="O383" s="64">
        <f>(((M383-(E2*100))*100))*C6</f>
        <v>30499.999999999971</v>
      </c>
      <c r="P383" s="8">
        <v>97.605000000000004</v>
      </c>
      <c r="Q383" s="8">
        <v>98.09</v>
      </c>
    </row>
    <row r="384" spans="1:17" ht="18.75" customHeight="1" x14ac:dyDescent="0.25">
      <c r="A384" s="4"/>
      <c r="L384" s="62">
        <v>43641</v>
      </c>
      <c r="M384" s="63">
        <f t="shared" si="5"/>
        <v>0.48499999999999943</v>
      </c>
      <c r="N384" s="64">
        <f>C3+O384</f>
        <v>55499.999999999971</v>
      </c>
      <c r="O384" s="64">
        <f>(((M384-(E2*100))*100))*C6</f>
        <v>30499.999999999971</v>
      </c>
      <c r="P384" s="8">
        <v>97.644999999999996</v>
      </c>
      <c r="Q384" s="8">
        <v>98.13</v>
      </c>
    </row>
    <row r="385" spans="1:17" ht="18.75" customHeight="1" x14ac:dyDescent="0.25">
      <c r="A385" s="4"/>
      <c r="L385" s="62">
        <v>43642</v>
      </c>
      <c r="M385" s="63">
        <f t="shared" si="5"/>
        <v>0.48999999999999488</v>
      </c>
      <c r="N385" s="64">
        <f>C3+O385</f>
        <v>55749.999999999745</v>
      </c>
      <c r="O385" s="64">
        <f>(((M385-(E2*100))*100))*C6</f>
        <v>30749.999999999745</v>
      </c>
      <c r="P385" s="8">
        <v>97.575000000000003</v>
      </c>
      <c r="Q385" s="8">
        <v>98.064999999999998</v>
      </c>
    </row>
    <row r="386" spans="1:17" ht="18.75" customHeight="1" x14ac:dyDescent="0.25">
      <c r="A386" s="4"/>
      <c r="L386" s="62">
        <v>43643</v>
      </c>
      <c r="M386" s="63">
        <f t="shared" si="5"/>
        <v>0.48499999999999943</v>
      </c>
      <c r="N386" s="64">
        <f>C3+O386</f>
        <v>55499.999999999971</v>
      </c>
      <c r="O386" s="64">
        <f>(((M386-(E2*100))*100))*C6</f>
        <v>30499.999999999971</v>
      </c>
      <c r="P386" s="8">
        <v>97.61</v>
      </c>
      <c r="Q386" s="8">
        <v>98.094999999999999</v>
      </c>
    </row>
    <row r="387" spans="1:17" ht="18.75" customHeight="1" x14ac:dyDescent="0.25">
      <c r="A387" s="4"/>
      <c r="L387" s="62">
        <v>43644</v>
      </c>
      <c r="M387" s="63">
        <f t="shared" ref="M387:M450" si="6">Q387-P387</f>
        <v>0.48499999999999943</v>
      </c>
      <c r="N387" s="64">
        <f>C3+O387</f>
        <v>55499.999999999971</v>
      </c>
      <c r="O387" s="64">
        <f>(((M387-(E2*100))*100))*C6</f>
        <v>30499.999999999971</v>
      </c>
      <c r="P387" s="8">
        <v>97.61</v>
      </c>
      <c r="Q387" s="8">
        <v>98.094999999999999</v>
      </c>
    </row>
    <row r="388" spans="1:17" ht="18.75" customHeight="1" x14ac:dyDescent="0.25">
      <c r="A388" s="4"/>
      <c r="L388" s="62">
        <v>43647</v>
      </c>
      <c r="M388" s="63">
        <f t="shared" si="6"/>
        <v>0.48499999999999943</v>
      </c>
      <c r="N388" s="64">
        <f>C3+O388</f>
        <v>55499.999999999971</v>
      </c>
      <c r="O388" s="64">
        <f>(((M388-(E2*100))*100))*C6</f>
        <v>30499.999999999971</v>
      </c>
      <c r="P388" s="8">
        <v>97.575000000000003</v>
      </c>
      <c r="Q388" s="8">
        <v>98.06</v>
      </c>
    </row>
    <row r="389" spans="1:17" ht="18.75" customHeight="1" x14ac:dyDescent="0.25">
      <c r="A389" s="4"/>
      <c r="L389" s="62">
        <v>43648</v>
      </c>
      <c r="M389" s="63">
        <f t="shared" si="6"/>
        <v>0.47500000000000853</v>
      </c>
      <c r="N389" s="64">
        <f>C3+O389</f>
        <v>55000.000000000422</v>
      </c>
      <c r="O389" s="64">
        <f>(((M389-(E2*100))*100))*C6</f>
        <v>30000.000000000426</v>
      </c>
      <c r="P389" s="8">
        <v>97.66</v>
      </c>
      <c r="Q389" s="8">
        <v>98.135000000000005</v>
      </c>
    </row>
    <row r="390" spans="1:17" ht="18.75" customHeight="1" x14ac:dyDescent="0.25">
      <c r="A390" s="4"/>
      <c r="L390" s="62">
        <v>43649</v>
      </c>
      <c r="M390" s="63">
        <f t="shared" si="6"/>
        <v>0.45499999999999829</v>
      </c>
      <c r="N390" s="64">
        <f>C3+O390</f>
        <v>53999.999999999913</v>
      </c>
      <c r="O390" s="64">
        <f>(((M390-(E2*100))*100))*C6</f>
        <v>28999.999999999916</v>
      </c>
      <c r="P390" s="8">
        <v>97.715000000000003</v>
      </c>
      <c r="Q390" s="8">
        <v>98.17</v>
      </c>
    </row>
    <row r="391" spans="1:17" ht="18.75" customHeight="1" x14ac:dyDescent="0.25">
      <c r="A391" s="4"/>
      <c r="L391" s="62">
        <v>43651</v>
      </c>
      <c r="M391" s="63">
        <f t="shared" si="6"/>
        <v>0.45499999999999829</v>
      </c>
      <c r="N391" s="64">
        <f>C3+O391</f>
        <v>53999.999999999913</v>
      </c>
      <c r="O391" s="64">
        <f>(((M391-(E2*100))*100))*C6</f>
        <v>28999.999999999916</v>
      </c>
      <c r="P391" s="8">
        <v>97.64</v>
      </c>
      <c r="Q391" s="8">
        <v>98.094999999999999</v>
      </c>
    </row>
    <row r="392" spans="1:17" ht="18.75" customHeight="1" x14ac:dyDescent="0.25">
      <c r="A392" s="4"/>
      <c r="L392" s="62">
        <v>43654</v>
      </c>
      <c r="M392" s="63">
        <f t="shared" si="6"/>
        <v>0.43999999999999773</v>
      </c>
      <c r="N392" s="64">
        <f>C3+O392</f>
        <v>53249.999999999884</v>
      </c>
      <c r="O392" s="64">
        <f>(((M392-(E2*100))*100))*C6</f>
        <v>28249.999999999887</v>
      </c>
      <c r="P392" s="8">
        <v>97.665000000000006</v>
      </c>
      <c r="Q392" s="8">
        <v>98.105000000000004</v>
      </c>
    </row>
    <row r="393" spans="1:17" ht="18.75" customHeight="1" x14ac:dyDescent="0.25">
      <c r="A393" s="4"/>
      <c r="L393" s="62">
        <v>43655</v>
      </c>
      <c r="M393" s="63">
        <f t="shared" si="6"/>
        <v>0.43999999999999773</v>
      </c>
      <c r="N393" s="64">
        <f>C3+O393</f>
        <v>53249.999999999884</v>
      </c>
      <c r="O393" s="64">
        <f>(((M393-(E2*100))*100))*C6</f>
        <v>28249.999999999887</v>
      </c>
      <c r="P393" s="8">
        <v>97.64</v>
      </c>
      <c r="Q393" s="8">
        <v>98.08</v>
      </c>
    </row>
    <row r="394" spans="1:17" ht="18.75" customHeight="1" x14ac:dyDescent="0.25">
      <c r="A394" s="4"/>
      <c r="L394" s="62">
        <v>43656</v>
      </c>
      <c r="M394" s="63">
        <f t="shared" si="6"/>
        <v>0.45499999999999829</v>
      </c>
      <c r="N394" s="64">
        <f>C3+O394</f>
        <v>53999.999999999913</v>
      </c>
      <c r="O394" s="64">
        <f>(((M394-(E2*100))*100))*C6</f>
        <v>28999.999999999916</v>
      </c>
      <c r="P394" s="8">
        <v>97.61</v>
      </c>
      <c r="Q394" s="8">
        <v>98.064999999999998</v>
      </c>
    </row>
    <row r="395" spans="1:17" ht="18.75" customHeight="1" x14ac:dyDescent="0.25">
      <c r="A395" s="4"/>
      <c r="L395" s="62">
        <v>43657</v>
      </c>
      <c r="M395" s="63">
        <f t="shared" si="6"/>
        <v>0.45499999999999829</v>
      </c>
      <c r="N395" s="64">
        <f>C3+O395</f>
        <v>53999.999999999913</v>
      </c>
      <c r="O395" s="64">
        <f>(((M395-(E2*100))*100))*C6</f>
        <v>28999.999999999916</v>
      </c>
      <c r="P395" s="8">
        <v>97.534999999999997</v>
      </c>
      <c r="Q395" s="8">
        <v>97.99</v>
      </c>
    </row>
    <row r="396" spans="1:17" ht="18.75" customHeight="1" x14ac:dyDescent="0.25">
      <c r="A396" s="4"/>
      <c r="L396" s="62">
        <v>43658</v>
      </c>
      <c r="M396" s="63">
        <f t="shared" si="6"/>
        <v>0.45499999999999829</v>
      </c>
      <c r="N396" s="64">
        <f>C3+O396</f>
        <v>53999.999999999913</v>
      </c>
      <c r="O396" s="64">
        <f>(((M396-(E2*100))*100))*C6</f>
        <v>28999.999999999916</v>
      </c>
      <c r="P396" s="8">
        <v>97.55</v>
      </c>
      <c r="Q396" s="8">
        <v>98.004999999999995</v>
      </c>
    </row>
    <row r="397" spans="1:17" ht="18.75" customHeight="1" x14ac:dyDescent="0.25">
      <c r="A397" s="4"/>
      <c r="L397" s="62">
        <v>43661</v>
      </c>
      <c r="M397" s="63">
        <f t="shared" si="6"/>
        <v>0.44500000000000739</v>
      </c>
      <c r="N397" s="64">
        <f>C3+O397</f>
        <v>53500.000000000371</v>
      </c>
      <c r="O397" s="64">
        <f>(((M397-(E2*100))*100))*C6</f>
        <v>28500.000000000371</v>
      </c>
      <c r="P397" s="8">
        <v>97.584999999999994</v>
      </c>
      <c r="Q397" s="8">
        <v>98.03</v>
      </c>
    </row>
    <row r="398" spans="1:17" ht="18.75" customHeight="1" x14ac:dyDescent="0.25">
      <c r="A398" s="4"/>
      <c r="L398" s="62">
        <v>43662</v>
      </c>
      <c r="M398" s="63">
        <f t="shared" si="6"/>
        <v>0.43500000000000227</v>
      </c>
      <c r="N398" s="64">
        <f>C3+O398</f>
        <v>53000.000000000116</v>
      </c>
      <c r="O398" s="64">
        <f>(((M398-(E2*100))*100))*C6</f>
        <v>28000.000000000113</v>
      </c>
      <c r="P398" s="8">
        <v>97.564999999999998</v>
      </c>
      <c r="Q398" s="8">
        <v>98</v>
      </c>
    </row>
    <row r="399" spans="1:17" ht="18.75" customHeight="1" x14ac:dyDescent="0.25">
      <c r="A399" s="4"/>
      <c r="L399" s="62">
        <v>43663</v>
      </c>
      <c r="M399" s="63">
        <f t="shared" si="6"/>
        <v>0.43499999999998806</v>
      </c>
      <c r="N399" s="64">
        <f>C3+O399</f>
        <v>52999.999999999403</v>
      </c>
      <c r="O399" s="64">
        <f>(((M399-(E2*100))*100))*C6</f>
        <v>27999.999999999403</v>
      </c>
      <c r="P399" s="8">
        <v>97.635000000000005</v>
      </c>
      <c r="Q399" s="8">
        <v>98.07</v>
      </c>
    </row>
    <row r="400" spans="1:17" ht="18.75" customHeight="1" x14ac:dyDescent="0.25">
      <c r="A400" s="4"/>
      <c r="L400" s="62">
        <v>43664</v>
      </c>
      <c r="M400" s="63">
        <f t="shared" si="6"/>
        <v>0.43999999999999773</v>
      </c>
      <c r="N400" s="64">
        <f>C3+O400</f>
        <v>53249.999999999884</v>
      </c>
      <c r="O400" s="64">
        <f>(((M400-(E2*100))*100))*C6</f>
        <v>28249.999999999887</v>
      </c>
      <c r="P400" s="8">
        <v>97.655000000000001</v>
      </c>
      <c r="Q400" s="8">
        <v>98.094999999999999</v>
      </c>
    </row>
    <row r="401" spans="1:17" ht="18.75" customHeight="1" x14ac:dyDescent="0.25">
      <c r="A401" s="4"/>
      <c r="L401" s="62">
        <v>43665</v>
      </c>
      <c r="M401" s="63">
        <f t="shared" si="6"/>
        <v>0.44999999999998863</v>
      </c>
      <c r="N401" s="64">
        <f>C3+O401</f>
        <v>53749.999999999432</v>
      </c>
      <c r="O401" s="64">
        <f>(((M401-(E2*100))*100))*C6</f>
        <v>28749.999999999432</v>
      </c>
      <c r="P401" s="8">
        <v>97.635000000000005</v>
      </c>
      <c r="Q401" s="8">
        <v>98.084999999999994</v>
      </c>
    </row>
    <row r="402" spans="1:17" ht="18.75" customHeight="1" x14ac:dyDescent="0.25">
      <c r="A402" s="4"/>
      <c r="L402" s="62">
        <v>43668</v>
      </c>
      <c r="M402" s="63">
        <f t="shared" si="6"/>
        <v>0.45000000000000284</v>
      </c>
      <c r="N402" s="64">
        <f>C3+O402</f>
        <v>53750.000000000146</v>
      </c>
      <c r="O402" s="64">
        <f>(((M402-(E2*100))*100))*C6</f>
        <v>28750.000000000142</v>
      </c>
      <c r="P402" s="8">
        <v>97.644999999999996</v>
      </c>
      <c r="Q402" s="8">
        <v>98.094999999999999</v>
      </c>
    </row>
    <row r="403" spans="1:17" ht="18.75" customHeight="1" x14ac:dyDescent="0.25">
      <c r="A403" s="4"/>
      <c r="L403" s="62">
        <v>43669</v>
      </c>
      <c r="M403" s="63">
        <f t="shared" si="6"/>
        <v>0.44999999999998863</v>
      </c>
      <c r="N403" s="64">
        <f>C3+O403</f>
        <v>53749.999999999432</v>
      </c>
      <c r="O403" s="64">
        <f>(((M403-(E2*100))*100))*C6</f>
        <v>28749.999999999432</v>
      </c>
      <c r="P403" s="8">
        <v>97.62</v>
      </c>
      <c r="Q403" s="8">
        <v>98.07</v>
      </c>
    </row>
    <row r="404" spans="1:17" ht="18.75" customHeight="1" x14ac:dyDescent="0.25">
      <c r="A404" s="4"/>
      <c r="L404" s="62">
        <v>43670</v>
      </c>
      <c r="M404" s="63">
        <f t="shared" si="6"/>
        <v>0.44499999999999318</v>
      </c>
      <c r="N404" s="64">
        <f>C3+O404</f>
        <v>53499.999999999658</v>
      </c>
      <c r="O404" s="64">
        <f>(((M404-(E2*100))*100))*C6</f>
        <v>28499.999999999658</v>
      </c>
      <c r="P404" s="8">
        <v>97.65</v>
      </c>
      <c r="Q404" s="8">
        <v>98.094999999999999</v>
      </c>
    </row>
    <row r="405" spans="1:17" ht="18.75" customHeight="1" x14ac:dyDescent="0.25">
      <c r="A405" s="4"/>
      <c r="L405" s="62">
        <v>43671</v>
      </c>
      <c r="M405" s="63">
        <f t="shared" si="6"/>
        <v>0.43500000000000227</v>
      </c>
      <c r="N405" s="64">
        <f>C3+O405</f>
        <v>53000.000000000116</v>
      </c>
      <c r="O405" s="64">
        <f>(((M405-(E2*100))*100))*C6</f>
        <v>28000.000000000113</v>
      </c>
      <c r="P405" s="8">
        <v>97.644999999999996</v>
      </c>
      <c r="Q405" s="8">
        <v>98.08</v>
      </c>
    </row>
    <row r="406" spans="1:17" ht="18.75" customHeight="1" x14ac:dyDescent="0.25">
      <c r="A406" s="4"/>
      <c r="L406" s="62">
        <v>43672</v>
      </c>
      <c r="M406" s="63">
        <f t="shared" si="6"/>
        <v>0.43500000000000227</v>
      </c>
      <c r="N406" s="64">
        <f>C3+O406</f>
        <v>53000.000000000116</v>
      </c>
      <c r="O406" s="64">
        <f>(((M406-(E2*100))*100))*C6</f>
        <v>28000.000000000113</v>
      </c>
      <c r="P406" s="8">
        <v>97.64</v>
      </c>
      <c r="Q406" s="8">
        <v>98.075000000000003</v>
      </c>
    </row>
    <row r="407" spans="1:17" ht="18.75" customHeight="1" x14ac:dyDescent="0.25">
      <c r="A407" s="4"/>
      <c r="L407" s="62">
        <v>43675</v>
      </c>
      <c r="M407" s="63">
        <f t="shared" si="6"/>
        <v>0.43500000000000227</v>
      </c>
      <c r="N407" s="64">
        <f>C3+O407</f>
        <v>53000.000000000116</v>
      </c>
      <c r="O407" s="64">
        <f>(((M407-(E2*100))*100))*C6</f>
        <v>28000.000000000113</v>
      </c>
      <c r="P407" s="8">
        <v>97.67</v>
      </c>
      <c r="Q407" s="8">
        <v>98.105000000000004</v>
      </c>
    </row>
    <row r="408" spans="1:17" ht="18.75" customHeight="1" x14ac:dyDescent="0.25">
      <c r="A408" s="4"/>
      <c r="L408" s="62">
        <v>43676</v>
      </c>
      <c r="M408" s="63">
        <f t="shared" si="6"/>
        <v>0.42999999999999261</v>
      </c>
      <c r="N408" s="64">
        <f>C3+O408</f>
        <v>52749.999999999629</v>
      </c>
      <c r="O408" s="64">
        <f>(((M408-(E2*100))*100))*C6</f>
        <v>27749.999999999629</v>
      </c>
      <c r="P408" s="8">
        <v>97.67</v>
      </c>
      <c r="Q408" s="8">
        <v>98.1</v>
      </c>
    </row>
    <row r="409" spans="1:17" ht="18.75" customHeight="1" x14ac:dyDescent="0.25">
      <c r="A409" s="4"/>
      <c r="L409" s="62">
        <v>43677</v>
      </c>
      <c r="M409" s="63">
        <f t="shared" si="6"/>
        <v>0.39499999999999602</v>
      </c>
      <c r="N409" s="64">
        <f>C3+O409</f>
        <v>50999.999999999796</v>
      </c>
      <c r="O409" s="64">
        <f>(((M409-(E2*100))*100))*C6</f>
        <v>25999.9999999998</v>
      </c>
      <c r="P409" s="8">
        <v>97.76</v>
      </c>
      <c r="Q409" s="8">
        <v>98.155000000000001</v>
      </c>
    </row>
    <row r="410" spans="1:17" ht="18.75" customHeight="1" x14ac:dyDescent="0.25">
      <c r="A410" s="4"/>
      <c r="L410" s="62">
        <v>43678</v>
      </c>
      <c r="M410" s="63">
        <f t="shared" si="6"/>
        <v>0.40999999999999659</v>
      </c>
      <c r="N410" s="64">
        <f>C3+O410</f>
        <v>51749.999999999825</v>
      </c>
      <c r="O410" s="64">
        <f>(((M410-(E2*100))*100))*C6</f>
        <v>26749.999999999829</v>
      </c>
      <c r="P410" s="8">
        <v>97.885000000000005</v>
      </c>
      <c r="Q410" s="8">
        <v>98.295000000000002</v>
      </c>
    </row>
    <row r="411" spans="1:17" ht="18.75" customHeight="1" x14ac:dyDescent="0.25">
      <c r="A411" s="4"/>
      <c r="L411" s="62">
        <v>43679</v>
      </c>
      <c r="M411" s="63">
        <f t="shared" si="6"/>
        <v>0.39499999999999602</v>
      </c>
      <c r="N411" s="64">
        <f>C3+O411</f>
        <v>50999.999999999796</v>
      </c>
      <c r="O411" s="64">
        <f>(((M411-(E2*100))*100))*C6</f>
        <v>25999.9999999998</v>
      </c>
      <c r="P411" s="8">
        <v>97.93</v>
      </c>
      <c r="Q411" s="8">
        <v>98.325000000000003</v>
      </c>
    </row>
    <row r="412" spans="1:17" ht="18.75" customHeight="1" x14ac:dyDescent="0.25">
      <c r="A412" s="4"/>
      <c r="L412" s="62">
        <v>43682</v>
      </c>
      <c r="M412" s="63">
        <f t="shared" si="6"/>
        <v>0.40000000000000568</v>
      </c>
      <c r="N412" s="64">
        <f>C3+O412</f>
        <v>51250.000000000284</v>
      </c>
      <c r="O412" s="64">
        <f>(((M412-(E2*100))*100))*C6</f>
        <v>26250.000000000284</v>
      </c>
      <c r="P412" s="8">
        <v>98.08</v>
      </c>
      <c r="Q412" s="8">
        <v>98.48</v>
      </c>
    </row>
    <row r="413" spans="1:17" ht="18.75" customHeight="1" x14ac:dyDescent="0.25">
      <c r="A413" s="4"/>
      <c r="L413" s="62">
        <v>43683</v>
      </c>
      <c r="M413" s="63">
        <f t="shared" si="6"/>
        <v>0.40999999999999659</v>
      </c>
      <c r="N413" s="64">
        <f>C3+O413</f>
        <v>51749.999999999825</v>
      </c>
      <c r="O413" s="64">
        <f>(((M413-(E2*100))*100))*C6</f>
        <v>26749.999999999829</v>
      </c>
      <c r="P413" s="8">
        <v>98.06</v>
      </c>
      <c r="Q413" s="8">
        <v>98.47</v>
      </c>
    </row>
    <row r="414" spans="1:17" ht="18.75" customHeight="1" x14ac:dyDescent="0.25">
      <c r="A414" s="4"/>
      <c r="L414" s="62">
        <v>43684</v>
      </c>
      <c r="M414" s="63">
        <f t="shared" si="6"/>
        <v>0.41500000000000625</v>
      </c>
      <c r="N414" s="64">
        <f>C3+O414</f>
        <v>52000.000000000313</v>
      </c>
      <c r="O414" s="64">
        <f>(((M414-(E2*100))*100))*C6</f>
        <v>27000.000000000313</v>
      </c>
      <c r="P414" s="8">
        <v>98.13</v>
      </c>
      <c r="Q414" s="8">
        <v>98.545000000000002</v>
      </c>
    </row>
    <row r="415" spans="1:17" ht="18.75" customHeight="1" x14ac:dyDescent="0.25">
      <c r="A415" s="4"/>
      <c r="L415" s="62">
        <v>43685</v>
      </c>
      <c r="M415" s="63">
        <f t="shared" si="6"/>
        <v>0.40500000000000114</v>
      </c>
      <c r="N415" s="64">
        <f>C3+O415</f>
        <v>51500.000000000058</v>
      </c>
      <c r="O415" s="64">
        <f>(((M415-(E2*100))*100))*C6</f>
        <v>26500.000000000058</v>
      </c>
      <c r="P415" s="8">
        <v>98.105000000000004</v>
      </c>
      <c r="Q415" s="8">
        <v>98.51</v>
      </c>
    </row>
    <row r="416" spans="1:17" ht="18.75" customHeight="1" x14ac:dyDescent="0.25">
      <c r="A416" s="4"/>
      <c r="L416" s="62">
        <v>43686</v>
      </c>
      <c r="M416" s="63">
        <f t="shared" si="6"/>
        <v>0.39000000000000057</v>
      </c>
      <c r="N416" s="64">
        <f>C3+O416</f>
        <v>50750.000000000029</v>
      </c>
      <c r="O416" s="64">
        <f>(((M416-(E2*100))*100))*C6</f>
        <v>25750.000000000029</v>
      </c>
      <c r="P416" s="8">
        <v>98.09</v>
      </c>
      <c r="Q416" s="8">
        <v>98.48</v>
      </c>
    </row>
    <row r="417" spans="1:17" ht="18.75" customHeight="1" x14ac:dyDescent="0.25">
      <c r="A417" s="4"/>
      <c r="L417" s="62">
        <v>43689</v>
      </c>
      <c r="M417" s="63">
        <f t="shared" si="6"/>
        <v>0.39000000000000057</v>
      </c>
      <c r="N417" s="64">
        <f>C3+O417</f>
        <v>50750.000000000029</v>
      </c>
      <c r="O417" s="64">
        <f>(((M417-(E2*100))*100))*C6</f>
        <v>25750.000000000029</v>
      </c>
      <c r="P417" s="8">
        <v>98.19</v>
      </c>
      <c r="Q417" s="8">
        <v>98.58</v>
      </c>
    </row>
    <row r="418" spans="1:17" ht="18.75" customHeight="1" x14ac:dyDescent="0.25">
      <c r="A418" s="4"/>
      <c r="L418" s="62">
        <v>43690</v>
      </c>
      <c r="M418" s="63">
        <f t="shared" si="6"/>
        <v>0.33499999999999375</v>
      </c>
      <c r="N418" s="64">
        <f>C3+O418</f>
        <v>47999.999999999687</v>
      </c>
      <c r="O418" s="64">
        <f>(((M418-(E2*100))*100))*C6</f>
        <v>22999.999999999687</v>
      </c>
      <c r="P418" s="8">
        <v>98.18</v>
      </c>
      <c r="Q418" s="8">
        <v>98.515000000000001</v>
      </c>
    </row>
    <row r="419" spans="1:17" ht="18.75" customHeight="1" x14ac:dyDescent="0.25">
      <c r="A419" s="4"/>
      <c r="L419" s="62">
        <v>43691</v>
      </c>
      <c r="M419" s="63">
        <f t="shared" si="6"/>
        <v>0.31499999999999773</v>
      </c>
      <c r="N419" s="64">
        <f>C3+O419</f>
        <v>46999.999999999884</v>
      </c>
      <c r="O419" s="64">
        <f>(((M419-(E2*100))*100))*C6</f>
        <v>21999.999999999887</v>
      </c>
      <c r="P419" s="8">
        <v>98.29</v>
      </c>
      <c r="Q419" s="8">
        <v>98.605000000000004</v>
      </c>
    </row>
    <row r="420" spans="1:17" ht="18.75" customHeight="1" x14ac:dyDescent="0.25">
      <c r="A420" s="4"/>
      <c r="L420" s="62">
        <v>43692</v>
      </c>
      <c r="M420" s="63">
        <f t="shared" si="6"/>
        <v>0.31499999999999773</v>
      </c>
      <c r="N420" s="64">
        <f>C3+O420</f>
        <v>46999.999999999884</v>
      </c>
      <c r="O420" s="64">
        <f>(((M420-(E2*100))*100))*C6</f>
        <v>21999.999999999887</v>
      </c>
      <c r="P420" s="8">
        <v>98.34</v>
      </c>
      <c r="Q420" s="8">
        <v>98.655000000000001</v>
      </c>
    </row>
    <row r="421" spans="1:17" ht="18.75" customHeight="1" x14ac:dyDescent="0.25">
      <c r="A421" s="4"/>
      <c r="L421" s="62">
        <v>43693</v>
      </c>
      <c r="M421" s="63">
        <f t="shared" si="6"/>
        <v>0.33499999999999375</v>
      </c>
      <c r="N421" s="64">
        <f>C3+O421</f>
        <v>47999.999999999687</v>
      </c>
      <c r="O421" s="64">
        <f>(((M421-(E2*100))*100))*C6</f>
        <v>22999.999999999687</v>
      </c>
      <c r="P421" s="8">
        <v>98.29</v>
      </c>
      <c r="Q421" s="8">
        <v>98.625</v>
      </c>
    </row>
    <row r="422" spans="1:17" ht="18.75" customHeight="1" x14ac:dyDescent="0.25">
      <c r="A422" s="4"/>
      <c r="L422" s="62">
        <v>43696</v>
      </c>
      <c r="M422" s="63">
        <f t="shared" si="6"/>
        <v>0.34499999999999886</v>
      </c>
      <c r="N422" s="64">
        <f>C3+O422</f>
        <v>48499.999999999942</v>
      </c>
      <c r="O422" s="64">
        <f>(((M422-(E2*100))*100))*C6</f>
        <v>23499.999999999942</v>
      </c>
      <c r="P422" s="8">
        <v>98.224999999999994</v>
      </c>
      <c r="Q422" s="8">
        <v>98.57</v>
      </c>
    </row>
    <row r="423" spans="1:17" ht="18.75" customHeight="1" x14ac:dyDescent="0.25">
      <c r="A423" s="4"/>
      <c r="L423" s="62">
        <v>43697</v>
      </c>
      <c r="M423" s="63">
        <f t="shared" si="6"/>
        <v>0.34499999999999886</v>
      </c>
      <c r="N423" s="64">
        <f>C3+O423</f>
        <v>48499.999999999942</v>
      </c>
      <c r="O423" s="64">
        <f>(((M423-(E2*100))*100))*C6</f>
        <v>23499.999999999942</v>
      </c>
      <c r="P423" s="8">
        <v>98.275000000000006</v>
      </c>
      <c r="Q423" s="8">
        <v>98.62</v>
      </c>
    </row>
    <row r="424" spans="1:17" ht="18.75" customHeight="1" x14ac:dyDescent="0.25">
      <c r="A424" s="4"/>
      <c r="L424" s="62">
        <v>43698</v>
      </c>
      <c r="M424" s="63">
        <f t="shared" si="6"/>
        <v>0.33499999999999375</v>
      </c>
      <c r="N424" s="64">
        <f>C3+O424</f>
        <v>47999.999999999687</v>
      </c>
      <c r="O424" s="64">
        <f>(((M424-(E2*100))*100))*C6</f>
        <v>22999.999999999687</v>
      </c>
      <c r="P424" s="8">
        <v>98.26</v>
      </c>
      <c r="Q424" s="8">
        <v>98.594999999999999</v>
      </c>
    </row>
    <row r="425" spans="1:17" ht="18.75" customHeight="1" x14ac:dyDescent="0.25">
      <c r="A425" s="4"/>
      <c r="L425" s="62">
        <v>43699</v>
      </c>
      <c r="M425" s="63">
        <f t="shared" si="6"/>
        <v>0.3399999999999892</v>
      </c>
      <c r="N425" s="64">
        <f>C3+O425</f>
        <v>48249.999999999462</v>
      </c>
      <c r="O425" s="64">
        <f>(((M425-(E2*100))*100))*C6</f>
        <v>23249.999999999462</v>
      </c>
      <c r="P425" s="8">
        <v>98.23</v>
      </c>
      <c r="Q425" s="8">
        <v>98.57</v>
      </c>
    </row>
    <row r="426" spans="1:17" ht="18.75" customHeight="1" x14ac:dyDescent="0.25">
      <c r="A426" s="4"/>
      <c r="L426" s="62">
        <v>43700</v>
      </c>
      <c r="M426" s="63">
        <f t="shared" si="6"/>
        <v>0.34000000000000341</v>
      </c>
      <c r="N426" s="64">
        <f>C3+O426</f>
        <v>48250.000000000175</v>
      </c>
      <c r="O426" s="64">
        <f>(((M426-(E2*100))*100))*C6</f>
        <v>23250.000000000171</v>
      </c>
      <c r="P426" s="8">
        <v>98.32</v>
      </c>
      <c r="Q426" s="8">
        <v>98.66</v>
      </c>
    </row>
    <row r="427" spans="1:17" ht="18.75" customHeight="1" x14ac:dyDescent="0.25">
      <c r="A427" s="4"/>
      <c r="L427" s="62">
        <v>43703</v>
      </c>
      <c r="M427" s="63">
        <f t="shared" si="6"/>
        <v>0.3399999999999892</v>
      </c>
      <c r="N427" s="64">
        <f>C3+O427</f>
        <v>48249.999999999462</v>
      </c>
      <c r="O427" s="64">
        <f>(((M427-(E2*100))*100))*C6</f>
        <v>23249.999999999462</v>
      </c>
      <c r="P427" s="8">
        <v>98.305000000000007</v>
      </c>
      <c r="Q427" s="8">
        <v>98.644999999999996</v>
      </c>
    </row>
    <row r="428" spans="1:17" ht="18.75" customHeight="1" x14ac:dyDescent="0.25">
      <c r="A428" s="4"/>
      <c r="L428" s="62">
        <v>43704</v>
      </c>
      <c r="M428" s="63">
        <f t="shared" si="6"/>
        <v>0.33500000000000796</v>
      </c>
      <c r="N428" s="64">
        <f>C3+O428</f>
        <v>48000.000000000393</v>
      </c>
      <c r="O428" s="64">
        <f>(((M428-(E2*100))*100))*C6</f>
        <v>23000.000000000397</v>
      </c>
      <c r="P428" s="8">
        <v>98.364999999999995</v>
      </c>
      <c r="Q428" s="8">
        <v>98.7</v>
      </c>
    </row>
    <row r="429" spans="1:17" ht="18.75" customHeight="1" x14ac:dyDescent="0.25">
      <c r="A429" s="4"/>
      <c r="L429" s="62">
        <v>43705</v>
      </c>
      <c r="M429" s="63">
        <f t="shared" si="6"/>
        <v>0.34499999999999886</v>
      </c>
      <c r="N429" s="64">
        <f>C3+O429</f>
        <v>48499.999999999942</v>
      </c>
      <c r="O429" s="64">
        <f>(((M429-(E2*100))*100))*C6</f>
        <v>23499.999999999942</v>
      </c>
      <c r="P429" s="8">
        <v>98.39</v>
      </c>
      <c r="Q429" s="8">
        <v>98.734999999999999</v>
      </c>
    </row>
    <row r="430" spans="1:17" ht="18.75" customHeight="1" x14ac:dyDescent="0.25">
      <c r="A430" s="4"/>
      <c r="L430" s="62">
        <v>43706</v>
      </c>
      <c r="M430" s="63">
        <f t="shared" si="6"/>
        <v>0.35000000000000853</v>
      </c>
      <c r="N430" s="64">
        <f>C3+O430</f>
        <v>48750.000000000422</v>
      </c>
      <c r="O430" s="64">
        <f>(((M430-(E2*100))*100))*C6</f>
        <v>23750.000000000426</v>
      </c>
      <c r="P430" s="8">
        <v>98.334999999999994</v>
      </c>
      <c r="Q430" s="8">
        <v>98.685000000000002</v>
      </c>
    </row>
    <row r="431" spans="1:17" ht="18.75" customHeight="1" x14ac:dyDescent="0.25">
      <c r="A431" s="4"/>
      <c r="L431" s="62">
        <v>43707</v>
      </c>
      <c r="M431" s="63">
        <f t="shared" si="6"/>
        <v>0.34999999999999432</v>
      </c>
      <c r="N431" s="64">
        <f>C3+O431</f>
        <v>48749.999999999716</v>
      </c>
      <c r="O431" s="64">
        <f>(((M431-(E2*100))*100))*C6</f>
        <v>23749.999999999716</v>
      </c>
      <c r="P431" s="8">
        <v>98.355000000000004</v>
      </c>
      <c r="Q431" s="8">
        <v>98.704999999999998</v>
      </c>
    </row>
    <row r="432" spans="1:17" ht="18.75" customHeight="1" x14ac:dyDescent="0.25">
      <c r="A432" s="4"/>
      <c r="L432" s="62">
        <v>43711</v>
      </c>
      <c r="M432" s="63">
        <f t="shared" si="6"/>
        <v>0.375</v>
      </c>
      <c r="N432" s="64">
        <f>C3+O432</f>
        <v>50000</v>
      </c>
      <c r="O432" s="64">
        <f>(((M432-(E2*100))*100))*C6</f>
        <v>25000</v>
      </c>
      <c r="P432" s="8">
        <v>98.385000000000005</v>
      </c>
      <c r="Q432" s="8">
        <v>98.76</v>
      </c>
    </row>
    <row r="433" spans="1:17" ht="18.75" customHeight="1" x14ac:dyDescent="0.25">
      <c r="A433" s="4"/>
      <c r="L433" s="62">
        <v>43712</v>
      </c>
      <c r="M433" s="63">
        <f t="shared" si="6"/>
        <v>0.39000000000000057</v>
      </c>
      <c r="N433" s="64">
        <f>C3+O433</f>
        <v>50750.000000000029</v>
      </c>
      <c r="O433" s="64">
        <f>(((M433-(E2*100))*100))*C6</f>
        <v>25750.000000000029</v>
      </c>
      <c r="P433" s="8">
        <v>98.375</v>
      </c>
      <c r="Q433" s="8">
        <v>98.765000000000001</v>
      </c>
    </row>
    <row r="434" spans="1:17" ht="18.75" customHeight="1" x14ac:dyDescent="0.25">
      <c r="A434" s="4"/>
      <c r="L434" s="62">
        <v>43713</v>
      </c>
      <c r="M434" s="63">
        <f t="shared" si="6"/>
        <v>0.38000000000000966</v>
      </c>
      <c r="N434" s="64">
        <f>C3+O434</f>
        <v>50250.00000000048</v>
      </c>
      <c r="O434" s="64">
        <f>(((M434-(E2*100))*100))*C6</f>
        <v>25250.000000000484</v>
      </c>
      <c r="P434" s="8">
        <v>98.27</v>
      </c>
      <c r="Q434" s="8">
        <v>98.65</v>
      </c>
    </row>
    <row r="435" spans="1:17" ht="18.75" customHeight="1" x14ac:dyDescent="0.25">
      <c r="A435" s="4"/>
      <c r="L435" s="62">
        <v>43714</v>
      </c>
      <c r="M435" s="63">
        <f t="shared" si="6"/>
        <v>0.37999999999999545</v>
      </c>
      <c r="N435" s="64">
        <f>C3+O435</f>
        <v>50249.999999999774</v>
      </c>
      <c r="O435" s="64">
        <f>(((M435-(E2*100))*100))*C6</f>
        <v>25249.999999999774</v>
      </c>
      <c r="P435" s="8">
        <v>98.28</v>
      </c>
      <c r="Q435" s="8">
        <v>98.66</v>
      </c>
    </row>
    <row r="436" spans="1:17" ht="18.75" customHeight="1" x14ac:dyDescent="0.25">
      <c r="A436" s="4"/>
      <c r="L436" s="62">
        <v>43717</v>
      </c>
      <c r="M436" s="63">
        <f t="shared" si="6"/>
        <v>0.38499999999999091</v>
      </c>
      <c r="N436" s="64">
        <f>C3+O436</f>
        <v>50499.999999999549</v>
      </c>
      <c r="O436" s="64">
        <f>(((M436-(E2*100))*100))*C6</f>
        <v>25499.999999999545</v>
      </c>
      <c r="P436" s="8">
        <v>98.2</v>
      </c>
      <c r="Q436" s="8">
        <v>98.584999999999994</v>
      </c>
    </row>
    <row r="437" spans="1:17" ht="18.75" customHeight="1" x14ac:dyDescent="0.25">
      <c r="A437" s="4"/>
      <c r="L437" s="62">
        <v>43718</v>
      </c>
      <c r="M437" s="63">
        <f t="shared" si="6"/>
        <v>0.37999999999999545</v>
      </c>
      <c r="N437" s="64">
        <f>C3+O437</f>
        <v>50249.999999999774</v>
      </c>
      <c r="O437" s="64">
        <f>(((M437-(E2*100))*100))*C6</f>
        <v>25249.999999999774</v>
      </c>
      <c r="P437" s="8">
        <v>98.14</v>
      </c>
      <c r="Q437" s="8">
        <v>98.52</v>
      </c>
    </row>
    <row r="438" spans="1:17" ht="18.75" customHeight="1" x14ac:dyDescent="0.25">
      <c r="A438" s="4"/>
      <c r="L438" s="62">
        <v>43719</v>
      </c>
      <c r="M438" s="63">
        <f t="shared" si="6"/>
        <v>0.375</v>
      </c>
      <c r="N438" s="64">
        <f>C3+O438</f>
        <v>50000</v>
      </c>
      <c r="O438" s="64">
        <f>(((M438-(E2*100))*100))*C6</f>
        <v>25000</v>
      </c>
      <c r="P438" s="8">
        <v>98.1</v>
      </c>
      <c r="Q438" s="8">
        <v>98.474999999999994</v>
      </c>
    </row>
    <row r="439" spans="1:17" ht="18.75" customHeight="1" x14ac:dyDescent="0.25">
      <c r="A439" s="4"/>
      <c r="L439" s="62">
        <v>43720</v>
      </c>
      <c r="M439" s="63">
        <f t="shared" si="6"/>
        <v>0.36500000000000909</v>
      </c>
      <c r="N439" s="64">
        <f>C3+O439</f>
        <v>49500.000000000451</v>
      </c>
      <c r="O439" s="64">
        <f>(((M439-(E2*100))*100))*C6</f>
        <v>24500.000000000455</v>
      </c>
      <c r="P439" s="8">
        <v>98.05</v>
      </c>
      <c r="Q439" s="8">
        <v>98.415000000000006</v>
      </c>
    </row>
    <row r="440" spans="1:17" ht="18.75" customHeight="1" x14ac:dyDescent="0.25">
      <c r="A440" s="4"/>
      <c r="L440" s="62">
        <v>43721</v>
      </c>
      <c r="M440" s="63">
        <f t="shared" si="6"/>
        <v>0.36499999999999488</v>
      </c>
      <c r="N440" s="64">
        <f>C3+O440</f>
        <v>49499.999999999745</v>
      </c>
      <c r="O440" s="64">
        <f>(((M440-(E2*100))*100))*C6</f>
        <v>24499.999999999745</v>
      </c>
      <c r="P440" s="8">
        <v>97.935000000000002</v>
      </c>
      <c r="Q440" s="8">
        <v>98.3</v>
      </c>
    </row>
    <row r="441" spans="1:17" ht="18.75" customHeight="1" x14ac:dyDescent="0.25">
      <c r="A441" s="4"/>
      <c r="L441" s="62">
        <v>43724</v>
      </c>
      <c r="M441" s="63">
        <f t="shared" si="6"/>
        <v>0.37000000000000455</v>
      </c>
      <c r="N441" s="64">
        <f>C3+O441</f>
        <v>49750.000000000226</v>
      </c>
      <c r="O441" s="64">
        <f>(((M441-(E2*100))*100))*C6</f>
        <v>24750.000000000226</v>
      </c>
      <c r="P441" s="8">
        <v>97.99</v>
      </c>
      <c r="Q441" s="8">
        <v>98.36</v>
      </c>
    </row>
    <row r="442" spans="1:17" ht="18.75" customHeight="1" x14ac:dyDescent="0.25">
      <c r="A442" s="4"/>
      <c r="L442" s="62">
        <v>43725</v>
      </c>
      <c r="M442" s="63">
        <f t="shared" si="6"/>
        <v>0.375</v>
      </c>
      <c r="N442" s="64">
        <f>C3+O442</f>
        <v>50000</v>
      </c>
      <c r="O442" s="64">
        <f>(((M442-(E2*100))*100))*C6</f>
        <v>25000</v>
      </c>
      <c r="P442" s="8">
        <v>98.01</v>
      </c>
      <c r="Q442" s="8">
        <v>98.385000000000005</v>
      </c>
    </row>
    <row r="443" spans="1:17" ht="18.75" customHeight="1" x14ac:dyDescent="0.25">
      <c r="A443" s="4"/>
      <c r="L443" s="62">
        <v>43726</v>
      </c>
      <c r="M443" s="63">
        <f t="shared" si="6"/>
        <v>0.36999999999999034</v>
      </c>
      <c r="N443" s="64">
        <f>C3+O443</f>
        <v>49749.99999999952</v>
      </c>
      <c r="O443" s="64">
        <f>(((M443-(E2*100))*100))*C6</f>
        <v>24749.999999999516</v>
      </c>
      <c r="P443" s="8">
        <v>98.04</v>
      </c>
      <c r="Q443" s="8">
        <v>98.41</v>
      </c>
    </row>
    <row r="444" spans="1:17" ht="18.75" customHeight="1" x14ac:dyDescent="0.25">
      <c r="A444" s="4"/>
      <c r="L444" s="62">
        <v>43727</v>
      </c>
      <c r="M444" s="63">
        <f t="shared" si="6"/>
        <v>0.35500000000000398</v>
      </c>
      <c r="N444" s="64">
        <f>C3+O444</f>
        <v>49000.000000000204</v>
      </c>
      <c r="O444" s="64">
        <f>(((M444-(E2*100))*100))*C6</f>
        <v>24000.0000000002</v>
      </c>
      <c r="P444" s="8">
        <v>98.08</v>
      </c>
      <c r="Q444" s="8">
        <v>98.435000000000002</v>
      </c>
    </row>
    <row r="445" spans="1:17" ht="18.75" customHeight="1" x14ac:dyDescent="0.25">
      <c r="A445" s="4"/>
      <c r="L445" s="62">
        <v>43728</v>
      </c>
      <c r="M445" s="63">
        <f t="shared" si="6"/>
        <v>0.34000000000000341</v>
      </c>
      <c r="N445" s="64">
        <f>C3+O445</f>
        <v>48250.000000000175</v>
      </c>
      <c r="O445" s="64">
        <f>(((M445-(E2*100))*100))*C6</f>
        <v>23250.000000000171</v>
      </c>
      <c r="P445" s="8">
        <v>98.1</v>
      </c>
      <c r="Q445" s="8">
        <v>98.44</v>
      </c>
    </row>
    <row r="446" spans="1:17" ht="18.75" customHeight="1" x14ac:dyDescent="0.25">
      <c r="A446" s="4"/>
      <c r="L446" s="62">
        <v>43731</v>
      </c>
      <c r="M446" s="63">
        <f t="shared" si="6"/>
        <v>0.34999999999999432</v>
      </c>
      <c r="N446" s="64">
        <f>C3+O446</f>
        <v>48749.999999999716</v>
      </c>
      <c r="O446" s="64">
        <f>(((M446-(E2*100))*100))*C6</f>
        <v>23749.999999999716</v>
      </c>
      <c r="P446" s="8">
        <v>98.14</v>
      </c>
      <c r="Q446" s="8">
        <v>98.49</v>
      </c>
    </row>
    <row r="447" spans="1:17" ht="18.75" customHeight="1" x14ac:dyDescent="0.25">
      <c r="A447" s="4"/>
      <c r="L447" s="62">
        <v>43732</v>
      </c>
      <c r="M447" s="63">
        <f t="shared" si="6"/>
        <v>0.35500000000000398</v>
      </c>
      <c r="N447" s="64">
        <f>C3+O447</f>
        <v>49000.000000000204</v>
      </c>
      <c r="O447" s="64">
        <f>(((M447-(E2*100))*100))*C6</f>
        <v>24000.0000000002</v>
      </c>
      <c r="P447" s="8">
        <v>98.22</v>
      </c>
      <c r="Q447" s="8">
        <v>98.575000000000003</v>
      </c>
    </row>
    <row r="448" spans="1:17" ht="18.75" customHeight="1" x14ac:dyDescent="0.25">
      <c r="A448" s="4"/>
      <c r="L448" s="62">
        <v>43733</v>
      </c>
      <c r="M448" s="63">
        <f t="shared" si="6"/>
        <v>0.35499999999998977</v>
      </c>
      <c r="N448" s="64">
        <f>C3+O448</f>
        <v>48999.999999999491</v>
      </c>
      <c r="O448" s="64">
        <f>(((M448-(E2*100))*100))*C6</f>
        <v>23999.999999999487</v>
      </c>
      <c r="P448" s="8">
        <v>98.12</v>
      </c>
      <c r="Q448" s="8">
        <v>98.474999999999994</v>
      </c>
    </row>
    <row r="449" spans="1:17" ht="18.75" customHeight="1" x14ac:dyDescent="0.25">
      <c r="A449" s="4"/>
      <c r="L449" s="62">
        <v>43734</v>
      </c>
      <c r="M449" s="63">
        <f t="shared" si="6"/>
        <v>0.35500000000000398</v>
      </c>
      <c r="N449" s="64">
        <f>C3+O449</f>
        <v>49000.000000000204</v>
      </c>
      <c r="O449" s="64">
        <f>(((M449-(E2*100))*100))*C6</f>
        <v>24000.0000000002</v>
      </c>
      <c r="P449" s="8">
        <v>98.155000000000001</v>
      </c>
      <c r="Q449" s="8">
        <v>98.51</v>
      </c>
    </row>
    <row r="450" spans="1:17" ht="18.75" customHeight="1" x14ac:dyDescent="0.25">
      <c r="A450" s="4"/>
      <c r="L450" s="62">
        <v>43735</v>
      </c>
      <c r="M450" s="63">
        <f t="shared" si="6"/>
        <v>0.35999999999999943</v>
      </c>
      <c r="N450" s="64">
        <f>C3+O450</f>
        <v>49249.999999999971</v>
      </c>
      <c r="O450" s="64">
        <f>(((M450-(E2*100))*100))*C6</f>
        <v>24249.999999999971</v>
      </c>
      <c r="P450" s="8">
        <v>98.144999999999996</v>
      </c>
      <c r="Q450" s="8">
        <v>98.504999999999995</v>
      </c>
    </row>
    <row r="451" spans="1:17" ht="18.75" customHeight="1" x14ac:dyDescent="0.25">
      <c r="A451" s="4"/>
      <c r="L451" s="62">
        <v>43738</v>
      </c>
      <c r="M451" s="63">
        <f t="shared" ref="M451:M514" si="7">Q451-P451</f>
        <v>0.35499999999998977</v>
      </c>
      <c r="N451" s="64">
        <f>C3+O451</f>
        <v>48999.999999999491</v>
      </c>
      <c r="O451" s="64">
        <f>(((M451-(E2*100))*100))*C6</f>
        <v>23999.999999999487</v>
      </c>
      <c r="P451" s="8">
        <v>98.15</v>
      </c>
      <c r="Q451" s="8">
        <v>98.504999999999995</v>
      </c>
    </row>
    <row r="452" spans="1:17" ht="18.75" customHeight="1" x14ac:dyDescent="0.25">
      <c r="A452" s="4"/>
      <c r="L452" s="62">
        <v>43739</v>
      </c>
      <c r="M452" s="63">
        <f t="shared" si="7"/>
        <v>0.35999999999999943</v>
      </c>
      <c r="N452" s="64">
        <f>C3+O452</f>
        <v>49249.999999999971</v>
      </c>
      <c r="O452" s="64">
        <f>(((M452-(E2*100))*100))*C6</f>
        <v>24249.999999999971</v>
      </c>
      <c r="P452" s="8">
        <v>98.17</v>
      </c>
      <c r="Q452" s="8">
        <v>98.53</v>
      </c>
    </row>
    <row r="453" spans="1:17" ht="18.75" customHeight="1" x14ac:dyDescent="0.25">
      <c r="A453" s="4"/>
      <c r="L453" s="62">
        <v>43740</v>
      </c>
      <c r="M453" s="63">
        <f t="shared" si="7"/>
        <v>0.375</v>
      </c>
      <c r="N453" s="64">
        <f>C3+O453</f>
        <v>50000</v>
      </c>
      <c r="O453" s="64">
        <f>(((M453-(E2*100))*100))*C6</f>
        <v>25000</v>
      </c>
      <c r="P453" s="8">
        <v>98.21</v>
      </c>
      <c r="Q453" s="8">
        <v>98.584999999999994</v>
      </c>
    </row>
    <row r="454" spans="1:17" ht="18.75" customHeight="1" x14ac:dyDescent="0.25">
      <c r="A454" s="4"/>
      <c r="L454" s="62">
        <v>43741</v>
      </c>
      <c r="M454" s="63">
        <f t="shared" si="7"/>
        <v>0.40000000000000568</v>
      </c>
      <c r="N454" s="64">
        <f>C3+O454</f>
        <v>51250.000000000284</v>
      </c>
      <c r="O454" s="64">
        <f>(((M454-(E2*100))*100))*C6</f>
        <v>26250.000000000284</v>
      </c>
      <c r="P454" s="8">
        <v>98.25</v>
      </c>
      <c r="Q454" s="8">
        <v>98.65</v>
      </c>
    </row>
    <row r="455" spans="1:17" ht="18.75" customHeight="1" x14ac:dyDescent="0.25">
      <c r="A455" s="4"/>
      <c r="L455" s="62">
        <v>43742</v>
      </c>
      <c r="M455" s="63">
        <f t="shared" si="7"/>
        <v>0.38500000000000512</v>
      </c>
      <c r="N455" s="64">
        <f>C3+O455</f>
        <v>50500.000000000255</v>
      </c>
      <c r="O455" s="64">
        <f>(((M455-(E2*100))*100))*C6</f>
        <v>25500.000000000255</v>
      </c>
      <c r="P455" s="8">
        <v>98.28</v>
      </c>
      <c r="Q455" s="8">
        <v>98.665000000000006</v>
      </c>
    </row>
    <row r="456" spans="1:17" ht="18.75" customHeight="1" x14ac:dyDescent="0.25">
      <c r="A456" s="4"/>
      <c r="L456" s="62">
        <v>43745</v>
      </c>
      <c r="M456" s="63">
        <f t="shared" si="7"/>
        <v>0.37000000000000455</v>
      </c>
      <c r="N456" s="64">
        <f>C3+O456</f>
        <v>49750.000000000226</v>
      </c>
      <c r="O456" s="64">
        <f>(((M456-(E2*100))*100))*C6</f>
        <v>24750.000000000226</v>
      </c>
      <c r="P456" s="8">
        <v>98.25</v>
      </c>
      <c r="Q456" s="8">
        <v>98.62</v>
      </c>
    </row>
    <row r="457" spans="1:17" ht="18.75" customHeight="1" x14ac:dyDescent="0.25">
      <c r="A457" s="4"/>
      <c r="L457" s="62">
        <v>43746</v>
      </c>
      <c r="M457" s="63">
        <f t="shared" si="7"/>
        <v>0.375</v>
      </c>
      <c r="N457" s="64">
        <f>C3+O457</f>
        <v>50000</v>
      </c>
      <c r="O457" s="64">
        <f>(((M457-(E2*100))*100))*C6</f>
        <v>25000</v>
      </c>
      <c r="P457" s="8">
        <v>98.26</v>
      </c>
      <c r="Q457" s="8">
        <v>98.635000000000005</v>
      </c>
    </row>
    <row r="458" spans="1:17" ht="18.75" customHeight="1" x14ac:dyDescent="0.25">
      <c r="A458" s="4"/>
      <c r="L458" s="62">
        <v>43747</v>
      </c>
      <c r="M458" s="63">
        <f t="shared" si="7"/>
        <v>0.36999999999999034</v>
      </c>
      <c r="N458" s="64">
        <f>C3+O458</f>
        <v>49749.99999999952</v>
      </c>
      <c r="O458" s="64">
        <f>(((M458-(E2*100))*100))*C6</f>
        <v>24749.999999999516</v>
      </c>
      <c r="P458" s="8">
        <v>98.23</v>
      </c>
      <c r="Q458" s="8">
        <v>98.6</v>
      </c>
    </row>
    <row r="459" spans="1:17" ht="18.75" customHeight="1" x14ac:dyDescent="0.25">
      <c r="A459" s="4"/>
      <c r="L459" s="62">
        <v>43748</v>
      </c>
      <c r="M459" s="63">
        <f t="shared" si="7"/>
        <v>0.37000000000000455</v>
      </c>
      <c r="N459" s="64">
        <f>C3+O459</f>
        <v>49750.000000000226</v>
      </c>
      <c r="O459" s="64">
        <f>(((M459-(E2*100))*100))*C6</f>
        <v>24750.000000000226</v>
      </c>
      <c r="P459" s="8">
        <v>98.16</v>
      </c>
      <c r="Q459" s="8">
        <v>98.53</v>
      </c>
    </row>
    <row r="460" spans="1:17" ht="18.75" customHeight="1" x14ac:dyDescent="0.25">
      <c r="A460" s="4"/>
      <c r="L460" s="62">
        <v>43749</v>
      </c>
      <c r="M460" s="63">
        <f t="shared" si="7"/>
        <v>0.37000000000000455</v>
      </c>
      <c r="N460" s="64">
        <f>C3+O460</f>
        <v>49750.000000000226</v>
      </c>
      <c r="O460" s="64">
        <f>(((M460-(E2*100))*100))*C6</f>
        <v>24750.000000000226</v>
      </c>
      <c r="P460" s="8">
        <v>98.045000000000002</v>
      </c>
      <c r="Q460" s="8">
        <v>98.415000000000006</v>
      </c>
    </row>
    <row r="461" spans="1:17" ht="18.75" customHeight="1" x14ac:dyDescent="0.25">
      <c r="A461" s="4"/>
      <c r="L461" s="62">
        <v>43752</v>
      </c>
      <c r="M461" s="63">
        <f t="shared" si="7"/>
        <v>0.34999999999999432</v>
      </c>
      <c r="N461" s="64">
        <f>C3+O461</f>
        <v>48749.999999999716</v>
      </c>
      <c r="O461" s="64">
        <f>(((M461-(E2*100))*100))*C6</f>
        <v>23749.999999999716</v>
      </c>
      <c r="P461" s="8">
        <v>98.094999999999999</v>
      </c>
      <c r="Q461" s="8">
        <v>98.444999999999993</v>
      </c>
    </row>
    <row r="462" spans="1:17" ht="18.75" customHeight="1" x14ac:dyDescent="0.25">
      <c r="A462" s="4"/>
      <c r="L462" s="62">
        <v>43753</v>
      </c>
      <c r="M462" s="63">
        <f t="shared" si="7"/>
        <v>0.34999999999999432</v>
      </c>
      <c r="N462" s="64">
        <f>C3+O462</f>
        <v>48749.999999999716</v>
      </c>
      <c r="O462" s="64">
        <f>(((M462-(E2*100))*100))*C6</f>
        <v>23749.999999999716</v>
      </c>
      <c r="P462" s="8">
        <v>98.025000000000006</v>
      </c>
      <c r="Q462" s="8">
        <v>98.375</v>
      </c>
    </row>
    <row r="463" spans="1:17" ht="18.75" customHeight="1" x14ac:dyDescent="0.25">
      <c r="A463" s="4"/>
      <c r="L463" s="62">
        <v>43754</v>
      </c>
      <c r="M463" s="63">
        <f t="shared" si="7"/>
        <v>0.35999999999999943</v>
      </c>
      <c r="N463" s="64">
        <f>C3+O463</f>
        <v>49249.999999999971</v>
      </c>
      <c r="O463" s="64">
        <f>(((M463-(E2*100))*100))*C6</f>
        <v>24249.999999999971</v>
      </c>
      <c r="P463" s="8">
        <v>98.05</v>
      </c>
      <c r="Q463" s="8">
        <v>98.41</v>
      </c>
    </row>
    <row r="464" spans="1:17" ht="18.75" customHeight="1" x14ac:dyDescent="0.25">
      <c r="A464" s="4"/>
      <c r="L464" s="62">
        <v>43755</v>
      </c>
      <c r="M464" s="63">
        <f t="shared" si="7"/>
        <v>0.35999999999999943</v>
      </c>
      <c r="N464" s="64">
        <f>C3+O464</f>
        <v>49249.999999999971</v>
      </c>
      <c r="O464" s="64">
        <f>(((M464-(E2*100))*100))*C6</f>
        <v>24249.999999999971</v>
      </c>
      <c r="P464" s="8">
        <v>98.045000000000002</v>
      </c>
      <c r="Q464" s="8">
        <v>98.405000000000001</v>
      </c>
    </row>
    <row r="465" spans="1:17" ht="18.75" customHeight="1" x14ac:dyDescent="0.25">
      <c r="A465" s="4"/>
      <c r="L465" s="62">
        <v>43756</v>
      </c>
      <c r="M465" s="63">
        <f t="shared" si="7"/>
        <v>0.36499999999999488</v>
      </c>
      <c r="N465" s="64">
        <f>C3+O465</f>
        <v>49499.999999999745</v>
      </c>
      <c r="O465" s="64">
        <f>(((M465-(E2*100))*100))*C6</f>
        <v>24499.999999999745</v>
      </c>
      <c r="P465" s="8">
        <v>98.04</v>
      </c>
      <c r="Q465" s="8">
        <v>98.405000000000001</v>
      </c>
    </row>
    <row r="466" spans="1:17" ht="18.75" customHeight="1" x14ac:dyDescent="0.25">
      <c r="A466" s="4"/>
      <c r="L466" s="62">
        <v>43759</v>
      </c>
      <c r="M466" s="63">
        <f t="shared" si="7"/>
        <v>0.36500000000000909</v>
      </c>
      <c r="N466" s="64">
        <f>C3+O466</f>
        <v>49500.000000000451</v>
      </c>
      <c r="O466" s="64">
        <f>(((M466-(E2*100))*100))*C6</f>
        <v>24500.000000000455</v>
      </c>
      <c r="P466" s="8">
        <v>97.99</v>
      </c>
      <c r="Q466" s="8">
        <v>98.355000000000004</v>
      </c>
    </row>
    <row r="467" spans="1:17" ht="18.75" customHeight="1" x14ac:dyDescent="0.25">
      <c r="A467" s="4"/>
      <c r="L467" s="62">
        <v>43760</v>
      </c>
      <c r="M467" s="63">
        <f t="shared" si="7"/>
        <v>0.36499999999999488</v>
      </c>
      <c r="N467" s="64">
        <f>C3+O467</f>
        <v>49499.999999999745</v>
      </c>
      <c r="O467" s="64">
        <f>(((M467-(E2*100))*100))*C6</f>
        <v>24499.999999999745</v>
      </c>
      <c r="P467" s="8">
        <v>98.01</v>
      </c>
      <c r="Q467" s="8">
        <v>98.375</v>
      </c>
    </row>
    <row r="468" spans="1:17" ht="18.75" customHeight="1" x14ac:dyDescent="0.25">
      <c r="A468" s="4"/>
      <c r="L468" s="62">
        <v>43761</v>
      </c>
      <c r="M468" s="63">
        <f t="shared" si="7"/>
        <v>0.36500000000000909</v>
      </c>
      <c r="N468" s="64">
        <f>C3+O468</f>
        <v>49500.000000000451</v>
      </c>
      <c r="O468" s="64">
        <f>(((M468-(E2*100))*100))*C6</f>
        <v>24500.000000000455</v>
      </c>
      <c r="P468" s="8">
        <v>98.02</v>
      </c>
      <c r="Q468" s="8">
        <v>98.385000000000005</v>
      </c>
    </row>
    <row r="469" spans="1:17" ht="18.75" customHeight="1" x14ac:dyDescent="0.25">
      <c r="A469" s="4"/>
      <c r="L469" s="62">
        <v>43762</v>
      </c>
      <c r="M469" s="63">
        <f t="shared" si="7"/>
        <v>0.36499999999999488</v>
      </c>
      <c r="N469" s="64">
        <f>C3+O469</f>
        <v>49499.999999999745</v>
      </c>
      <c r="O469" s="64">
        <f>(((M469-(E2*100))*100))*C6</f>
        <v>24499.999999999745</v>
      </c>
      <c r="P469" s="8">
        <v>98.015000000000001</v>
      </c>
      <c r="Q469" s="8">
        <v>98.38</v>
      </c>
    </row>
    <row r="470" spans="1:17" ht="18.75" customHeight="1" x14ac:dyDescent="0.25">
      <c r="A470" s="4"/>
      <c r="L470" s="62">
        <v>43763</v>
      </c>
      <c r="M470" s="63">
        <f t="shared" si="7"/>
        <v>0.36499999999999488</v>
      </c>
      <c r="N470" s="64">
        <f>C3+O470</f>
        <v>49499.999999999745</v>
      </c>
      <c r="O470" s="64">
        <f>(((M470-(E2*100))*100))*C6</f>
        <v>24499.999999999745</v>
      </c>
      <c r="P470" s="8">
        <v>98</v>
      </c>
      <c r="Q470" s="8">
        <v>98.364999999999995</v>
      </c>
    </row>
    <row r="471" spans="1:17" ht="18.75" customHeight="1" x14ac:dyDescent="0.25">
      <c r="A471" s="4"/>
      <c r="L471" s="62">
        <v>43766</v>
      </c>
      <c r="M471" s="63">
        <f t="shared" si="7"/>
        <v>0.36499999999999488</v>
      </c>
      <c r="N471" s="64">
        <f>C3+O471</f>
        <v>49499.999999999745</v>
      </c>
      <c r="O471" s="64">
        <f>(((M471-(E2*100))*100))*C6</f>
        <v>24499.999999999745</v>
      </c>
      <c r="P471" s="8">
        <v>97.95</v>
      </c>
      <c r="Q471" s="8">
        <v>98.314999999999998</v>
      </c>
    </row>
    <row r="472" spans="1:17" ht="18.75" customHeight="1" x14ac:dyDescent="0.25">
      <c r="A472" s="4"/>
      <c r="L472" s="62">
        <v>43767</v>
      </c>
      <c r="M472" s="63">
        <f t="shared" si="7"/>
        <v>0.37000000000000455</v>
      </c>
      <c r="N472" s="64">
        <f>C3+O472</f>
        <v>49750.000000000226</v>
      </c>
      <c r="O472" s="64">
        <f>(((M472-(E2*100))*100))*C6</f>
        <v>24750.000000000226</v>
      </c>
      <c r="P472" s="8">
        <v>97.954999999999998</v>
      </c>
      <c r="Q472" s="8">
        <v>98.325000000000003</v>
      </c>
    </row>
    <row r="473" spans="1:17" ht="18.75" customHeight="1" x14ac:dyDescent="0.25">
      <c r="A473" s="4"/>
      <c r="L473" s="62">
        <v>43768</v>
      </c>
      <c r="M473" s="63">
        <f t="shared" si="7"/>
        <v>0.35999999999999943</v>
      </c>
      <c r="N473" s="64">
        <f>C3+O473</f>
        <v>49249.999999999971</v>
      </c>
      <c r="O473" s="64">
        <f>(((M473-(E2*100))*100))*C6</f>
        <v>24249.999999999971</v>
      </c>
      <c r="P473" s="8">
        <v>98.01</v>
      </c>
      <c r="Q473" s="8">
        <v>98.37</v>
      </c>
    </row>
    <row r="474" spans="1:17" ht="18.75" customHeight="1" x14ac:dyDescent="0.25">
      <c r="A474" s="4"/>
      <c r="L474" s="62">
        <v>43769</v>
      </c>
      <c r="M474" s="63">
        <f t="shared" si="7"/>
        <v>0.37999999999999545</v>
      </c>
      <c r="N474" s="64">
        <f>C3+O474</f>
        <v>50249.999999999774</v>
      </c>
      <c r="O474" s="64">
        <f>(((M474-(E2*100))*100))*C6</f>
        <v>25249.999999999774</v>
      </c>
      <c r="P474" s="8">
        <v>98.105000000000004</v>
      </c>
      <c r="Q474" s="8">
        <v>98.484999999999999</v>
      </c>
    </row>
    <row r="475" spans="1:17" ht="18.75" customHeight="1" x14ac:dyDescent="0.25">
      <c r="A475" s="4"/>
      <c r="L475" s="62">
        <v>43770</v>
      </c>
      <c r="M475" s="63">
        <f t="shared" si="7"/>
        <v>0.37000000000000455</v>
      </c>
      <c r="N475" s="64">
        <f>C3+O475</f>
        <v>49750.000000000226</v>
      </c>
      <c r="O475" s="64">
        <f>(((M475-(E2*100))*100))*C6</f>
        <v>24750.000000000226</v>
      </c>
      <c r="P475" s="8">
        <v>98.08</v>
      </c>
      <c r="Q475" s="8">
        <v>98.45</v>
      </c>
    </row>
    <row r="476" spans="1:17" ht="18.75" customHeight="1" x14ac:dyDescent="0.25">
      <c r="A476" s="4"/>
      <c r="L476" s="62">
        <v>43773</v>
      </c>
      <c r="M476" s="63">
        <f t="shared" si="7"/>
        <v>0.37000000000000455</v>
      </c>
      <c r="N476" s="64">
        <f>C3+O476</f>
        <v>49750.000000000226</v>
      </c>
      <c r="O476" s="64">
        <f>(((M476-(E2*100))*100))*C6</f>
        <v>24750.000000000226</v>
      </c>
      <c r="P476" s="8">
        <v>98.015000000000001</v>
      </c>
      <c r="Q476" s="8">
        <v>98.385000000000005</v>
      </c>
    </row>
    <row r="477" spans="1:17" ht="18.75" customHeight="1" x14ac:dyDescent="0.25">
      <c r="A477" s="4"/>
      <c r="L477" s="62">
        <v>43774</v>
      </c>
      <c r="M477" s="63">
        <f t="shared" si="7"/>
        <v>0.38500000000000512</v>
      </c>
      <c r="N477" s="64">
        <f>C3+O477</f>
        <v>50500.000000000255</v>
      </c>
      <c r="O477" s="64">
        <f>(((M477-(E2*100))*100))*C6</f>
        <v>25500.000000000255</v>
      </c>
      <c r="P477" s="8">
        <v>97.92</v>
      </c>
      <c r="Q477" s="8">
        <v>98.305000000000007</v>
      </c>
    </row>
    <row r="478" spans="1:17" ht="18.75" customHeight="1" x14ac:dyDescent="0.25">
      <c r="A478" s="4"/>
      <c r="L478" s="62">
        <v>43775</v>
      </c>
      <c r="M478" s="63">
        <f t="shared" si="7"/>
        <v>0.37999999999999545</v>
      </c>
      <c r="N478" s="64">
        <f>C3+O478</f>
        <v>50249.999999999774</v>
      </c>
      <c r="O478" s="64">
        <f>(((M478-(E2*100))*100))*C6</f>
        <v>25249.999999999774</v>
      </c>
      <c r="P478" s="8">
        <v>97.965000000000003</v>
      </c>
      <c r="Q478" s="8">
        <v>98.344999999999999</v>
      </c>
    </row>
    <row r="479" spans="1:17" ht="18.75" customHeight="1" x14ac:dyDescent="0.25">
      <c r="A479" s="4"/>
      <c r="L479" s="62">
        <v>43776</v>
      </c>
      <c r="M479" s="63">
        <f t="shared" si="7"/>
        <v>0.375</v>
      </c>
      <c r="N479" s="64">
        <f>C3+O479</f>
        <v>50000</v>
      </c>
      <c r="O479" s="64">
        <f>(((M479-(E2*100))*100))*C6</f>
        <v>25000</v>
      </c>
      <c r="P479" s="8">
        <v>97.834999999999994</v>
      </c>
      <c r="Q479" s="8">
        <v>98.21</v>
      </c>
    </row>
    <row r="480" spans="1:17" ht="18.75" customHeight="1" x14ac:dyDescent="0.25">
      <c r="A480" s="4"/>
      <c r="L480" s="62">
        <v>43777</v>
      </c>
      <c r="M480" s="63">
        <f t="shared" si="7"/>
        <v>0.38500000000000512</v>
      </c>
      <c r="N480" s="64">
        <f>C3+O480</f>
        <v>50500.000000000255</v>
      </c>
      <c r="O480" s="64">
        <f>(((M480-(E2*100))*100))*C6</f>
        <v>25500.000000000255</v>
      </c>
      <c r="P480" s="8">
        <v>97.83</v>
      </c>
      <c r="Q480" s="8">
        <v>98.215000000000003</v>
      </c>
    </row>
    <row r="481" spans="1:17" ht="18.75" customHeight="1" x14ac:dyDescent="0.25">
      <c r="A481" s="4"/>
      <c r="L481" s="62">
        <v>43780</v>
      </c>
      <c r="M481" s="63">
        <f t="shared" si="7"/>
        <v>0.36500000000000909</v>
      </c>
      <c r="N481" s="64">
        <f>C3+O481</f>
        <v>49500.000000000451</v>
      </c>
      <c r="O481" s="64">
        <f>(((M481-(E2*100))*100))*C6</f>
        <v>24500.000000000455</v>
      </c>
      <c r="P481" s="8">
        <v>97.85</v>
      </c>
      <c r="Q481" s="8">
        <v>98.215000000000003</v>
      </c>
    </row>
    <row r="482" spans="1:17" ht="18.75" customHeight="1" x14ac:dyDescent="0.25">
      <c r="A482" s="4"/>
      <c r="L482" s="62">
        <v>43781</v>
      </c>
      <c r="M482" s="63">
        <f t="shared" si="7"/>
        <v>0.375</v>
      </c>
      <c r="N482" s="64">
        <f>C3+O482</f>
        <v>50000</v>
      </c>
      <c r="O482" s="64">
        <f>(((M482-(E2*100))*100))*C6</f>
        <v>25000</v>
      </c>
      <c r="P482" s="8">
        <v>97.864999999999995</v>
      </c>
      <c r="Q482" s="8">
        <v>98.24</v>
      </c>
    </row>
    <row r="483" spans="1:17" ht="18.75" customHeight="1" x14ac:dyDescent="0.25">
      <c r="A483" s="4"/>
      <c r="L483" s="62">
        <v>43782</v>
      </c>
      <c r="M483" s="63">
        <f t="shared" si="7"/>
        <v>0.37999999999999545</v>
      </c>
      <c r="N483" s="64">
        <f>C3+O483</f>
        <v>50249.999999999774</v>
      </c>
      <c r="O483" s="64">
        <f>(((M483-(E2*100))*100))*C6</f>
        <v>25249.999999999774</v>
      </c>
      <c r="P483" s="8">
        <v>97.915000000000006</v>
      </c>
      <c r="Q483" s="8">
        <v>98.295000000000002</v>
      </c>
    </row>
    <row r="484" spans="1:17" ht="18.75" customHeight="1" x14ac:dyDescent="0.25">
      <c r="A484" s="4"/>
      <c r="L484" s="62">
        <v>43783</v>
      </c>
      <c r="M484" s="63">
        <f t="shared" si="7"/>
        <v>0.38000000000000966</v>
      </c>
      <c r="N484" s="64">
        <f>C3+O484</f>
        <v>50250.00000000048</v>
      </c>
      <c r="O484" s="64">
        <f>(((M484-(E2*100))*100))*C6</f>
        <v>25250.000000000484</v>
      </c>
      <c r="P484" s="8">
        <v>97.974999999999994</v>
      </c>
      <c r="Q484" s="8">
        <v>98.355000000000004</v>
      </c>
    </row>
    <row r="485" spans="1:17" ht="18.75" customHeight="1" x14ac:dyDescent="0.25">
      <c r="A485" s="4"/>
      <c r="L485" s="62">
        <v>43784</v>
      </c>
      <c r="M485" s="63">
        <f t="shared" si="7"/>
        <v>0.38500000000000512</v>
      </c>
      <c r="N485" s="64">
        <f>C3+O485</f>
        <v>50500.000000000255</v>
      </c>
      <c r="O485" s="64">
        <f>(((M485-(E2*100))*100))*C6</f>
        <v>25500.000000000255</v>
      </c>
      <c r="P485" s="8">
        <v>97.944999999999993</v>
      </c>
      <c r="Q485" s="8">
        <v>98.33</v>
      </c>
    </row>
    <row r="486" spans="1:17" ht="18.75" customHeight="1" x14ac:dyDescent="0.25">
      <c r="A486" s="4"/>
      <c r="L486" s="62">
        <v>43787</v>
      </c>
      <c r="M486" s="63">
        <f t="shared" si="7"/>
        <v>0.39499999999999602</v>
      </c>
      <c r="N486" s="64">
        <f>C3+O486</f>
        <v>50999.999999999796</v>
      </c>
      <c r="O486" s="64">
        <f>(((M486-(E2*100))*100))*C6</f>
        <v>25999.9999999998</v>
      </c>
      <c r="P486" s="8">
        <v>97.97</v>
      </c>
      <c r="Q486" s="8">
        <v>98.364999999999995</v>
      </c>
    </row>
    <row r="487" spans="1:17" ht="18.75" customHeight="1" x14ac:dyDescent="0.25">
      <c r="A487" s="4"/>
      <c r="L487" s="62">
        <v>43788</v>
      </c>
      <c r="M487" s="63">
        <f t="shared" si="7"/>
        <v>0.38499999999999091</v>
      </c>
      <c r="N487" s="64">
        <f>C3+O487</f>
        <v>50499.999999999549</v>
      </c>
      <c r="O487" s="64">
        <f>(((M487-(E2*100))*100))*C6</f>
        <v>25499.999999999545</v>
      </c>
      <c r="P487" s="8">
        <v>98.01</v>
      </c>
      <c r="Q487" s="8">
        <v>98.394999999999996</v>
      </c>
    </row>
    <row r="488" spans="1:17" ht="18.75" customHeight="1" x14ac:dyDescent="0.25">
      <c r="A488" s="4"/>
      <c r="L488" s="62">
        <v>43789</v>
      </c>
      <c r="M488" s="63">
        <f t="shared" si="7"/>
        <v>0.37000000000000455</v>
      </c>
      <c r="N488" s="64">
        <f>C3+O488</f>
        <v>49750.000000000226</v>
      </c>
      <c r="O488" s="64">
        <f>(((M488-(E2*100))*100))*C6</f>
        <v>24750.000000000226</v>
      </c>
      <c r="P488" s="8">
        <v>98.07</v>
      </c>
      <c r="Q488" s="8">
        <v>98.44</v>
      </c>
    </row>
    <row r="489" spans="1:17" ht="18.75" customHeight="1" x14ac:dyDescent="0.25">
      <c r="A489" s="4"/>
      <c r="L489" s="62">
        <v>43790</v>
      </c>
      <c r="M489" s="63">
        <f t="shared" si="7"/>
        <v>0.37000000000000455</v>
      </c>
      <c r="N489" s="64">
        <f>C3+O489</f>
        <v>49750.000000000226</v>
      </c>
      <c r="O489" s="64">
        <f>(((M489-(E2*100))*100))*C6</f>
        <v>24750.000000000226</v>
      </c>
      <c r="P489" s="8">
        <v>98.045000000000002</v>
      </c>
      <c r="Q489" s="8">
        <v>98.415000000000006</v>
      </c>
    </row>
    <row r="490" spans="1:17" ht="18.75" customHeight="1" x14ac:dyDescent="0.25">
      <c r="A490" s="4"/>
      <c r="L490" s="62">
        <v>43791</v>
      </c>
      <c r="M490" s="63">
        <f t="shared" si="7"/>
        <v>0.35999999999999943</v>
      </c>
      <c r="N490" s="64">
        <f>C3+O490</f>
        <v>49249.999999999971</v>
      </c>
      <c r="O490" s="64">
        <f>(((M490-(E2*100))*100))*C6</f>
        <v>24249.999999999971</v>
      </c>
      <c r="P490" s="8">
        <v>98.05</v>
      </c>
      <c r="Q490" s="8">
        <v>98.41</v>
      </c>
    </row>
    <row r="491" spans="1:17" ht="18.75" customHeight="1" x14ac:dyDescent="0.25">
      <c r="A491" s="4"/>
      <c r="L491" s="62">
        <v>43794</v>
      </c>
      <c r="M491" s="63">
        <f t="shared" si="7"/>
        <v>0.35500000000000398</v>
      </c>
      <c r="N491" s="64">
        <f>C3+O491</f>
        <v>49000.000000000204</v>
      </c>
      <c r="O491" s="64">
        <f>(((M491-(E2*100))*100))*C6</f>
        <v>24000.0000000002</v>
      </c>
      <c r="P491" s="8">
        <v>98.064999999999998</v>
      </c>
      <c r="Q491" s="8">
        <v>98.42</v>
      </c>
    </row>
    <row r="492" spans="1:17" ht="18.75" customHeight="1" x14ac:dyDescent="0.25">
      <c r="A492" s="4"/>
      <c r="L492" s="62">
        <v>43795</v>
      </c>
      <c r="M492" s="63">
        <f t="shared" si="7"/>
        <v>0.35500000000000398</v>
      </c>
      <c r="N492" s="64">
        <f>C3+O492</f>
        <v>49000.000000000204</v>
      </c>
      <c r="O492" s="64">
        <f>(((M492-(E2*100))*100))*C6</f>
        <v>24000.0000000002</v>
      </c>
      <c r="P492" s="8">
        <v>98.075000000000003</v>
      </c>
      <c r="Q492" s="8">
        <v>98.43</v>
      </c>
    </row>
    <row r="493" spans="1:17" ht="18.75" customHeight="1" x14ac:dyDescent="0.25">
      <c r="A493" s="4"/>
      <c r="L493" s="62">
        <v>43796</v>
      </c>
      <c r="M493" s="63">
        <f t="shared" si="7"/>
        <v>0.35500000000000398</v>
      </c>
      <c r="N493" s="64">
        <f>C3+O493</f>
        <v>49000.000000000204</v>
      </c>
      <c r="O493" s="64">
        <f>(((M493-(E2*100))*100))*C6</f>
        <v>24000.0000000002</v>
      </c>
      <c r="P493" s="8">
        <v>98.034999999999997</v>
      </c>
      <c r="Q493" s="8">
        <v>98.39</v>
      </c>
    </row>
    <row r="494" spans="1:17" ht="18.75" customHeight="1" x14ac:dyDescent="0.25">
      <c r="A494" s="4"/>
      <c r="L494" s="62">
        <v>43798</v>
      </c>
      <c r="M494" s="63">
        <f t="shared" si="7"/>
        <v>0.36499999999999488</v>
      </c>
      <c r="N494" s="64">
        <f>C3+O494</f>
        <v>49499.999999999745</v>
      </c>
      <c r="O494" s="64">
        <f>(((M494-(E2*100))*100))*C6</f>
        <v>24499.999999999745</v>
      </c>
      <c r="P494" s="8">
        <v>98</v>
      </c>
      <c r="Q494" s="8">
        <v>98.364999999999995</v>
      </c>
    </row>
    <row r="495" spans="1:17" ht="18.75" customHeight="1" x14ac:dyDescent="0.25">
      <c r="A495" s="4"/>
      <c r="L495" s="62">
        <v>43801</v>
      </c>
      <c r="M495" s="63">
        <f t="shared" si="7"/>
        <v>0.38499999999999091</v>
      </c>
      <c r="N495" s="64">
        <f>C3+O495</f>
        <v>50499.999999999549</v>
      </c>
      <c r="O495" s="64">
        <f>(((M495-(E2*100))*100))*C6</f>
        <v>25499.999999999545</v>
      </c>
      <c r="P495" s="8">
        <v>97.93</v>
      </c>
      <c r="Q495" s="8">
        <v>98.314999999999998</v>
      </c>
    </row>
    <row r="496" spans="1:17" ht="18.75" customHeight="1" x14ac:dyDescent="0.25">
      <c r="A496" s="4"/>
      <c r="L496" s="62">
        <v>43802</v>
      </c>
      <c r="M496" s="63">
        <f t="shared" si="7"/>
        <v>0.37999999999999545</v>
      </c>
      <c r="N496" s="64">
        <f>C3+O496</f>
        <v>50249.999999999774</v>
      </c>
      <c r="O496" s="64">
        <f>(((M496-(E2*100))*100))*C6</f>
        <v>25249.999999999774</v>
      </c>
      <c r="P496" s="8">
        <v>98.075000000000003</v>
      </c>
      <c r="Q496" s="8">
        <v>98.454999999999998</v>
      </c>
    </row>
    <row r="497" spans="1:17" ht="18.75" customHeight="1" x14ac:dyDescent="0.25">
      <c r="A497" s="4"/>
      <c r="L497" s="62">
        <v>43803</v>
      </c>
      <c r="M497" s="63">
        <f t="shared" si="7"/>
        <v>0.36499999999999488</v>
      </c>
      <c r="N497" s="64">
        <f>C3+O497</f>
        <v>49499.999999999745</v>
      </c>
      <c r="O497" s="64">
        <f>(((M497-(E2*100))*100))*C6</f>
        <v>24499.999999999745</v>
      </c>
      <c r="P497" s="8">
        <v>98.01</v>
      </c>
      <c r="Q497" s="8">
        <v>98.375</v>
      </c>
    </row>
    <row r="498" spans="1:17" ht="18.75" customHeight="1" x14ac:dyDescent="0.25">
      <c r="A498" s="4"/>
      <c r="L498" s="62">
        <v>43804</v>
      </c>
      <c r="M498" s="63">
        <f t="shared" si="7"/>
        <v>0.36499999999999488</v>
      </c>
      <c r="N498" s="64">
        <f>C3+O498</f>
        <v>49499.999999999745</v>
      </c>
      <c r="O498" s="64">
        <f>(((M498-(E2*100))*100))*C6</f>
        <v>24499.999999999745</v>
      </c>
      <c r="P498" s="8">
        <v>97.98</v>
      </c>
      <c r="Q498" s="8">
        <v>98.344999999999999</v>
      </c>
    </row>
    <row r="499" spans="1:17" ht="18.75" customHeight="1" x14ac:dyDescent="0.25">
      <c r="A499" s="4"/>
      <c r="L499" s="62">
        <v>43805</v>
      </c>
      <c r="M499" s="63">
        <f t="shared" si="7"/>
        <v>0.36500000000000909</v>
      </c>
      <c r="N499" s="64">
        <f>C3+O499</f>
        <v>49500.000000000451</v>
      </c>
      <c r="O499" s="64">
        <f>(((M499-(E2*100))*100))*C6</f>
        <v>24500.000000000455</v>
      </c>
      <c r="P499" s="8">
        <v>97.924999999999997</v>
      </c>
      <c r="Q499" s="8">
        <v>98.29</v>
      </c>
    </row>
    <row r="500" spans="1:17" ht="18.75" customHeight="1" x14ac:dyDescent="0.25">
      <c r="A500" s="4"/>
      <c r="L500" s="62">
        <v>43808</v>
      </c>
      <c r="M500" s="63">
        <f t="shared" si="7"/>
        <v>0.35999999999999943</v>
      </c>
      <c r="N500" s="64">
        <f>C3+O500</f>
        <v>49249.999999999971</v>
      </c>
      <c r="O500" s="64">
        <f>(((M500-(E2*100))*100))*C6</f>
        <v>24249.999999999971</v>
      </c>
      <c r="P500" s="8">
        <v>97.935000000000002</v>
      </c>
      <c r="Q500" s="8">
        <v>98.295000000000002</v>
      </c>
    </row>
    <row r="501" spans="1:17" ht="18.75" customHeight="1" x14ac:dyDescent="0.25">
      <c r="A501" s="4"/>
      <c r="L501" s="62">
        <v>43809</v>
      </c>
      <c r="M501" s="63">
        <f t="shared" si="7"/>
        <v>0.34999999999999432</v>
      </c>
      <c r="N501" s="64">
        <f>C3+O501</f>
        <v>48749.999999999716</v>
      </c>
      <c r="O501" s="64">
        <f>(((M501-(E2*100))*100))*C6</f>
        <v>23749.999999999716</v>
      </c>
      <c r="P501" s="8">
        <v>97.95</v>
      </c>
      <c r="Q501" s="8">
        <v>98.3</v>
      </c>
    </row>
    <row r="502" spans="1:17" ht="18.75" customHeight="1" x14ac:dyDescent="0.25">
      <c r="A502" s="4"/>
      <c r="L502" s="62">
        <v>43810</v>
      </c>
      <c r="M502" s="63">
        <f t="shared" si="7"/>
        <v>0.34000000000000341</v>
      </c>
      <c r="N502" s="64">
        <f>C3+O502</f>
        <v>48250.000000000175</v>
      </c>
      <c r="O502" s="64">
        <f>(((M502-(E2*100))*100))*C6</f>
        <v>23250.000000000171</v>
      </c>
      <c r="P502" s="8">
        <v>98</v>
      </c>
      <c r="Q502" s="8">
        <v>98.34</v>
      </c>
    </row>
    <row r="503" spans="1:17" ht="18.75" customHeight="1" x14ac:dyDescent="0.25">
      <c r="A503" s="4"/>
      <c r="L503" s="62">
        <v>43811</v>
      </c>
      <c r="M503" s="63">
        <f t="shared" si="7"/>
        <v>0.34999999999999432</v>
      </c>
      <c r="N503" s="64">
        <f>C3+O503</f>
        <v>48749.999999999716</v>
      </c>
      <c r="O503" s="64">
        <f>(((M503-(E2*100))*100))*C6</f>
        <v>23749.999999999716</v>
      </c>
      <c r="P503" s="8">
        <v>97.86</v>
      </c>
      <c r="Q503" s="8">
        <v>98.21</v>
      </c>
    </row>
    <row r="504" spans="1:17" ht="18.75" customHeight="1" x14ac:dyDescent="0.25">
      <c r="A504" s="4"/>
      <c r="L504" s="62">
        <v>43812</v>
      </c>
      <c r="M504" s="63">
        <f t="shared" si="7"/>
        <v>0.35500000000000398</v>
      </c>
      <c r="N504" s="64">
        <f>C3+O504</f>
        <v>49000.000000000204</v>
      </c>
      <c r="O504" s="64">
        <f>(((M504-(E2*100))*100))*C6</f>
        <v>24000.0000000002</v>
      </c>
      <c r="P504" s="8">
        <v>97.95</v>
      </c>
      <c r="Q504" s="8">
        <v>98.305000000000007</v>
      </c>
    </row>
    <row r="505" spans="1:17" ht="18.75" customHeight="1" x14ac:dyDescent="0.25">
      <c r="A505" s="4"/>
      <c r="L505" s="62">
        <v>43815</v>
      </c>
      <c r="M505" s="63">
        <f t="shared" si="7"/>
        <v>0.35500000000000398</v>
      </c>
      <c r="N505" s="64">
        <f>C3+O505</f>
        <v>49000.000000000204</v>
      </c>
      <c r="O505" s="64">
        <f>(((M505-(E2*100))*100))*C6</f>
        <v>24000.0000000002</v>
      </c>
      <c r="P505" s="8">
        <v>97.86</v>
      </c>
      <c r="Q505" s="8">
        <v>98.215000000000003</v>
      </c>
    </row>
    <row r="506" spans="1:17" ht="18.75" customHeight="1" x14ac:dyDescent="0.25">
      <c r="A506" s="4"/>
      <c r="L506" s="62">
        <v>43816</v>
      </c>
      <c r="M506" s="63">
        <f t="shared" si="7"/>
        <v>0.36500000000000909</v>
      </c>
      <c r="N506" s="64">
        <f>C3+O506</f>
        <v>49500.000000000451</v>
      </c>
      <c r="O506" s="64">
        <f>(((M506-(E2*100))*100))*C6</f>
        <v>24500.000000000455</v>
      </c>
      <c r="P506" s="8">
        <v>97.85</v>
      </c>
      <c r="Q506" s="8">
        <v>98.215000000000003</v>
      </c>
    </row>
    <row r="507" spans="1:17" ht="18.75" customHeight="1" x14ac:dyDescent="0.25">
      <c r="A507" s="4"/>
      <c r="L507" s="62">
        <v>43817</v>
      </c>
      <c r="M507" s="63">
        <f t="shared" si="7"/>
        <v>0.38500000000000512</v>
      </c>
      <c r="N507" s="64">
        <f>C3+O507</f>
        <v>50500.000000000255</v>
      </c>
      <c r="O507" s="64">
        <f>(((M507-(E2*100))*100))*C6</f>
        <v>25500.000000000255</v>
      </c>
      <c r="P507" s="8">
        <v>97.8</v>
      </c>
      <c r="Q507" s="8">
        <v>98.185000000000002</v>
      </c>
    </row>
    <row r="508" spans="1:17" ht="18.75" customHeight="1" x14ac:dyDescent="0.25">
      <c r="A508" s="4"/>
      <c r="L508" s="62">
        <v>43818</v>
      </c>
      <c r="M508" s="63">
        <f t="shared" si="7"/>
        <v>0.39000000000000057</v>
      </c>
      <c r="N508" s="64">
        <f>C3+O508</f>
        <v>50750.000000000029</v>
      </c>
      <c r="O508" s="64">
        <f>(((M508-(E2*100))*100))*C6</f>
        <v>25750.000000000029</v>
      </c>
      <c r="P508" s="8">
        <v>97.81</v>
      </c>
      <c r="Q508" s="8">
        <v>98.2</v>
      </c>
    </row>
    <row r="509" spans="1:17" ht="18.75" customHeight="1" x14ac:dyDescent="0.25">
      <c r="A509" s="4"/>
      <c r="L509" s="62">
        <v>43819</v>
      </c>
      <c r="M509" s="63">
        <f t="shared" si="7"/>
        <v>0.38499999999999091</v>
      </c>
      <c r="N509" s="64">
        <f>C3+O509</f>
        <v>50499.999999999549</v>
      </c>
      <c r="O509" s="64">
        <f>(((M509-(E2*100))*100))*C6</f>
        <v>25499.999999999545</v>
      </c>
      <c r="P509" s="8">
        <v>97.805000000000007</v>
      </c>
      <c r="Q509" s="8">
        <v>98.19</v>
      </c>
    </row>
    <row r="510" spans="1:17" ht="18.75" customHeight="1" x14ac:dyDescent="0.25">
      <c r="A510" s="4"/>
      <c r="L510" s="62">
        <v>43822</v>
      </c>
      <c r="M510" s="63">
        <f t="shared" si="7"/>
        <v>0.38000000000000966</v>
      </c>
      <c r="N510" s="64">
        <f>C3+O510</f>
        <v>50250.00000000048</v>
      </c>
      <c r="O510" s="64">
        <f>(((M510-(E2*100))*100))*C6</f>
        <v>25250.000000000484</v>
      </c>
      <c r="P510" s="8">
        <v>97.784999999999997</v>
      </c>
      <c r="Q510" s="8">
        <v>98.165000000000006</v>
      </c>
    </row>
    <row r="511" spans="1:17" ht="18.75" customHeight="1" x14ac:dyDescent="0.25">
      <c r="A511" s="4"/>
      <c r="L511" s="62">
        <v>43823</v>
      </c>
      <c r="M511" s="63">
        <f t="shared" si="7"/>
        <v>0.37999999999999545</v>
      </c>
      <c r="N511" s="64">
        <f>C3+O511</f>
        <v>50249.999999999774</v>
      </c>
      <c r="O511" s="64">
        <f>(((M511-(E2*100))*100))*C6</f>
        <v>25249.999999999774</v>
      </c>
      <c r="P511" s="8">
        <v>97.81</v>
      </c>
      <c r="Q511" s="8">
        <v>98.19</v>
      </c>
    </row>
    <row r="512" spans="1:17" ht="18.75" customHeight="1" x14ac:dyDescent="0.25">
      <c r="A512" s="4"/>
      <c r="L512" s="62">
        <v>43825</v>
      </c>
      <c r="M512" s="63">
        <f t="shared" si="7"/>
        <v>0.38500000000000512</v>
      </c>
      <c r="N512" s="64">
        <f>C3+O512</f>
        <v>50500.000000000255</v>
      </c>
      <c r="O512" s="64">
        <f>(((M512-(E2*100))*100))*C6</f>
        <v>25500.000000000255</v>
      </c>
      <c r="P512" s="8">
        <v>97.814999999999998</v>
      </c>
      <c r="Q512" s="8">
        <v>98.2</v>
      </c>
    </row>
    <row r="513" spans="1:17" ht="18.75" customHeight="1" x14ac:dyDescent="0.25">
      <c r="A513" s="4"/>
      <c r="L513" s="62">
        <v>43826</v>
      </c>
      <c r="M513" s="63">
        <f t="shared" si="7"/>
        <v>0.39000000000000057</v>
      </c>
      <c r="N513" s="64">
        <f>C3+O513</f>
        <v>50750.000000000029</v>
      </c>
      <c r="O513" s="64">
        <f>(((M513-(E2*100))*100))*C6</f>
        <v>25750.000000000029</v>
      </c>
      <c r="P513" s="8">
        <v>97.834999999999994</v>
      </c>
      <c r="Q513" s="8">
        <v>98.224999999999994</v>
      </c>
    </row>
    <row r="514" spans="1:17" ht="18.75" customHeight="1" x14ac:dyDescent="0.25">
      <c r="A514" s="4"/>
      <c r="L514" s="62">
        <v>43829</v>
      </c>
      <c r="M514" s="63">
        <f t="shared" si="7"/>
        <v>0.40999999999999659</v>
      </c>
      <c r="N514" s="64">
        <f>C3+O514</f>
        <v>51749.999999999825</v>
      </c>
      <c r="O514" s="64">
        <f>(((M514-(E2*100))*100))*C6</f>
        <v>26749.999999999829</v>
      </c>
      <c r="P514" s="8">
        <v>97.784999999999997</v>
      </c>
      <c r="Q514" s="8">
        <v>98.194999999999993</v>
      </c>
    </row>
    <row r="515" spans="1:17" ht="18.75" customHeight="1" x14ac:dyDescent="0.25">
      <c r="A515" s="4"/>
      <c r="L515" s="62">
        <v>43830</v>
      </c>
      <c r="M515" s="63">
        <f t="shared" ref="M515:M578" si="8">Q515-P515</f>
        <v>0.42000000000000171</v>
      </c>
      <c r="N515" s="64">
        <f>C3+O515</f>
        <v>52250.000000000087</v>
      </c>
      <c r="O515" s="64">
        <f>(((M515-(E2*100))*100))*C6</f>
        <v>27250.000000000084</v>
      </c>
      <c r="P515" s="8">
        <v>97.754999999999995</v>
      </c>
      <c r="Q515" s="8">
        <v>98.174999999999997</v>
      </c>
    </row>
    <row r="516" spans="1:17" ht="18.75" customHeight="1" x14ac:dyDescent="0.25">
      <c r="A516" s="4"/>
      <c r="L516" s="62">
        <v>43832</v>
      </c>
      <c r="M516" s="63">
        <f t="shared" si="8"/>
        <v>0.40999999999999659</v>
      </c>
      <c r="N516" s="64">
        <f>C3+O516</f>
        <v>51749.999999999825</v>
      </c>
      <c r="O516" s="64">
        <f>(((M516-(E2*100))*100))*C6</f>
        <v>26749.999999999829</v>
      </c>
      <c r="P516" s="8">
        <v>97.8</v>
      </c>
      <c r="Q516" s="8">
        <v>98.21</v>
      </c>
    </row>
    <row r="517" spans="1:17" ht="18.75" customHeight="1" x14ac:dyDescent="0.25">
      <c r="A517" s="4"/>
      <c r="L517" s="62">
        <v>43833</v>
      </c>
      <c r="M517" s="63">
        <f t="shared" si="8"/>
        <v>0.40999999999999659</v>
      </c>
      <c r="N517" s="64">
        <f>C3+O517</f>
        <v>51749.999999999825</v>
      </c>
      <c r="O517" s="64">
        <f>(((M517-(E2*100))*100))*C6</f>
        <v>26749.999999999829</v>
      </c>
      <c r="P517" s="8">
        <v>97.905000000000001</v>
      </c>
      <c r="Q517" s="8">
        <v>98.314999999999998</v>
      </c>
    </row>
    <row r="518" spans="1:17" ht="18.75" customHeight="1" x14ac:dyDescent="0.25">
      <c r="A518" s="4"/>
      <c r="L518" s="62">
        <v>43836</v>
      </c>
      <c r="M518" s="63">
        <f t="shared" si="8"/>
        <v>0.40500000000000114</v>
      </c>
      <c r="N518" s="64">
        <f>C3+O518</f>
        <v>51500.000000000058</v>
      </c>
      <c r="O518" s="64">
        <f>(((M518-(E2*100))*100))*C6</f>
        <v>26500.000000000058</v>
      </c>
      <c r="P518" s="8">
        <v>97.924999999999997</v>
      </c>
      <c r="Q518" s="8">
        <v>98.33</v>
      </c>
    </row>
    <row r="519" spans="1:17" ht="18.75" customHeight="1" x14ac:dyDescent="0.25">
      <c r="A519" s="4"/>
      <c r="L519" s="62">
        <v>43837</v>
      </c>
      <c r="M519" s="63">
        <f t="shared" si="8"/>
        <v>0.40500000000000114</v>
      </c>
      <c r="N519" s="64">
        <f>C3+O519</f>
        <v>51500.000000000058</v>
      </c>
      <c r="O519" s="64">
        <f>(((M519-(E2*100))*100))*C6</f>
        <v>26500.000000000058</v>
      </c>
      <c r="P519" s="8">
        <v>97.91</v>
      </c>
      <c r="Q519" s="8">
        <v>98.314999999999998</v>
      </c>
    </row>
    <row r="520" spans="1:17" ht="18.75" customHeight="1" x14ac:dyDescent="0.25">
      <c r="A520" s="4"/>
      <c r="L520" s="62">
        <v>43838</v>
      </c>
      <c r="M520" s="63">
        <f t="shared" si="8"/>
        <v>0.40500000000000114</v>
      </c>
      <c r="N520" s="64">
        <f>C3+O520</f>
        <v>51500.000000000058</v>
      </c>
      <c r="O520" s="64">
        <f>(((M520-(E2*100))*100))*C6</f>
        <v>26500.000000000058</v>
      </c>
      <c r="P520" s="8">
        <v>97.85</v>
      </c>
      <c r="Q520" s="8">
        <v>98.254999999999995</v>
      </c>
    </row>
    <row r="521" spans="1:17" ht="18.75" customHeight="1" x14ac:dyDescent="0.25">
      <c r="A521" s="4"/>
      <c r="L521" s="62">
        <v>43839</v>
      </c>
      <c r="M521" s="63">
        <f t="shared" si="8"/>
        <v>0.39500000000001023</v>
      </c>
      <c r="N521" s="64">
        <f>C3+O521</f>
        <v>51000.000000000509</v>
      </c>
      <c r="O521" s="64">
        <f>(((M521-(E2*100))*100))*C6</f>
        <v>26000.000000000513</v>
      </c>
      <c r="P521" s="8">
        <v>97.88</v>
      </c>
      <c r="Q521" s="8">
        <v>98.275000000000006</v>
      </c>
    </row>
    <row r="522" spans="1:17" ht="18.75" customHeight="1" x14ac:dyDescent="0.25">
      <c r="A522" s="4"/>
      <c r="L522" s="62">
        <v>43840</v>
      </c>
      <c r="M522" s="63">
        <f t="shared" si="8"/>
        <v>0.38000000000000966</v>
      </c>
      <c r="N522" s="64">
        <f>C3+O522</f>
        <v>50250.00000000048</v>
      </c>
      <c r="O522" s="64">
        <f>(((M522-(E2*100))*100))*C6</f>
        <v>25250.000000000484</v>
      </c>
      <c r="P522" s="8">
        <v>97.924999999999997</v>
      </c>
      <c r="Q522" s="8">
        <v>98.305000000000007</v>
      </c>
    </row>
    <row r="523" spans="1:17" ht="18.75" customHeight="1" x14ac:dyDescent="0.25">
      <c r="A523" s="4"/>
      <c r="L523" s="62">
        <v>43843</v>
      </c>
      <c r="M523" s="63">
        <f t="shared" si="8"/>
        <v>0.39499999999999602</v>
      </c>
      <c r="N523" s="64">
        <f>C3+O523</f>
        <v>50999.999999999796</v>
      </c>
      <c r="O523" s="64">
        <f>(((M523-(E2*100))*100))*C6</f>
        <v>25999.9999999998</v>
      </c>
      <c r="P523" s="8">
        <v>97.89</v>
      </c>
      <c r="Q523" s="8">
        <v>98.284999999999997</v>
      </c>
    </row>
    <row r="524" spans="1:17" ht="18.75" customHeight="1" x14ac:dyDescent="0.25">
      <c r="A524" s="4"/>
      <c r="L524" s="62">
        <v>43844</v>
      </c>
      <c r="M524" s="63">
        <f t="shared" si="8"/>
        <v>0.39499999999999602</v>
      </c>
      <c r="N524" s="64">
        <f>C3+O524</f>
        <v>50999.999999999796</v>
      </c>
      <c r="O524" s="64">
        <f>(((M524-(E2*100))*100))*C6</f>
        <v>25999.9999999998</v>
      </c>
      <c r="P524" s="8">
        <v>97.92</v>
      </c>
      <c r="Q524" s="8">
        <v>98.314999999999998</v>
      </c>
    </row>
    <row r="525" spans="1:17" ht="18.75" customHeight="1" x14ac:dyDescent="0.25">
      <c r="A525" s="4"/>
      <c r="L525" s="62">
        <v>43845</v>
      </c>
      <c r="M525" s="63">
        <f t="shared" si="8"/>
        <v>0.39499999999999602</v>
      </c>
      <c r="N525" s="64">
        <f>C3+O525</f>
        <v>50999.999999999796</v>
      </c>
      <c r="O525" s="64">
        <f>(((M525-(E2*100))*100))*C6</f>
        <v>25999.9999999998</v>
      </c>
      <c r="P525" s="8">
        <v>97.935000000000002</v>
      </c>
      <c r="Q525" s="8">
        <v>98.33</v>
      </c>
    </row>
    <row r="526" spans="1:17" ht="18.75" customHeight="1" x14ac:dyDescent="0.25">
      <c r="A526" s="4"/>
      <c r="L526" s="62">
        <v>43846</v>
      </c>
      <c r="M526" s="63">
        <f t="shared" si="8"/>
        <v>0.37999999999999545</v>
      </c>
      <c r="N526" s="64">
        <f>C3+O526</f>
        <v>50249.999999999774</v>
      </c>
      <c r="O526" s="64">
        <f>(((M526-(E2*100))*100))*C6</f>
        <v>25249.999999999774</v>
      </c>
      <c r="P526" s="8">
        <v>97.93</v>
      </c>
      <c r="Q526" s="8">
        <v>98.31</v>
      </c>
    </row>
    <row r="527" spans="1:17" ht="18.75" customHeight="1" x14ac:dyDescent="0.25">
      <c r="A527" s="4"/>
      <c r="L527" s="62">
        <v>43847</v>
      </c>
      <c r="M527" s="63">
        <f t="shared" si="8"/>
        <v>0.39500000000001023</v>
      </c>
      <c r="N527" s="64">
        <f>C3+O527</f>
        <v>51000.000000000509</v>
      </c>
      <c r="O527" s="64">
        <f>(((M527-(E2*100))*100))*C6</f>
        <v>26000.000000000513</v>
      </c>
      <c r="P527" s="8">
        <v>97.894999999999996</v>
      </c>
      <c r="Q527" s="8">
        <v>98.29</v>
      </c>
    </row>
    <row r="528" spans="1:17" ht="18.75" customHeight="1" x14ac:dyDescent="0.25">
      <c r="A528" s="4"/>
      <c r="L528" s="62">
        <v>43851</v>
      </c>
      <c r="M528" s="63">
        <f t="shared" si="8"/>
        <v>0.40500000000000114</v>
      </c>
      <c r="N528" s="64">
        <f>C3+O528</f>
        <v>51500.000000000058</v>
      </c>
      <c r="O528" s="64">
        <f>(((M528-(E2*100))*100))*C6</f>
        <v>26500.000000000058</v>
      </c>
      <c r="P528" s="8">
        <v>97.95</v>
      </c>
      <c r="Q528" s="8">
        <v>98.355000000000004</v>
      </c>
    </row>
    <row r="529" spans="1:17" ht="18.75" customHeight="1" x14ac:dyDescent="0.25">
      <c r="A529" s="4"/>
      <c r="L529" s="62">
        <v>43852</v>
      </c>
      <c r="M529" s="63">
        <f t="shared" si="8"/>
        <v>0.4100000000000108</v>
      </c>
      <c r="N529" s="64">
        <f>C3+O529</f>
        <v>51750.000000000538</v>
      </c>
      <c r="O529" s="64">
        <f>(((M529-(E2*100))*100))*C6</f>
        <v>26750.000000000538</v>
      </c>
      <c r="P529" s="8">
        <v>97.944999999999993</v>
      </c>
      <c r="Q529" s="8">
        <v>98.355000000000004</v>
      </c>
    </row>
    <row r="530" spans="1:17" ht="18.75" customHeight="1" x14ac:dyDescent="0.25">
      <c r="A530" s="4"/>
      <c r="L530" s="62">
        <v>43853</v>
      </c>
      <c r="M530" s="63">
        <f t="shared" si="8"/>
        <v>0.39000000000000057</v>
      </c>
      <c r="N530" s="64">
        <f>C3+O530</f>
        <v>50750.000000000029</v>
      </c>
      <c r="O530" s="64">
        <f>(((M530-(E2*100))*100))*C6</f>
        <v>25750.000000000029</v>
      </c>
      <c r="P530" s="8">
        <v>97.995000000000005</v>
      </c>
      <c r="Q530" s="8">
        <v>98.385000000000005</v>
      </c>
    </row>
    <row r="531" spans="1:17" ht="18.75" customHeight="1" x14ac:dyDescent="0.25">
      <c r="A531" s="4"/>
      <c r="L531" s="62">
        <v>43854</v>
      </c>
      <c r="M531" s="63">
        <f t="shared" si="8"/>
        <v>0.39000000000000057</v>
      </c>
      <c r="N531" s="64">
        <f>C3+O531</f>
        <v>50750.000000000029</v>
      </c>
      <c r="O531" s="64">
        <f>(((M531-(E2*100))*100))*C6</f>
        <v>25750.000000000029</v>
      </c>
      <c r="P531" s="8">
        <v>98.075000000000003</v>
      </c>
      <c r="Q531" s="8">
        <v>98.465000000000003</v>
      </c>
    </row>
    <row r="532" spans="1:17" ht="18.75" customHeight="1" x14ac:dyDescent="0.25">
      <c r="A532" s="4"/>
      <c r="L532" s="62">
        <v>43857</v>
      </c>
      <c r="M532" s="63">
        <f t="shared" si="8"/>
        <v>0.39000000000000057</v>
      </c>
      <c r="N532" s="64">
        <f>C3+O532</f>
        <v>50750.000000000029</v>
      </c>
      <c r="O532" s="64">
        <f>(((M532-(E2*100))*100))*C6</f>
        <v>25750.000000000029</v>
      </c>
      <c r="P532" s="8">
        <v>98.16</v>
      </c>
      <c r="Q532" s="8">
        <v>98.55</v>
      </c>
    </row>
    <row r="533" spans="1:17" ht="18.75" customHeight="1" x14ac:dyDescent="0.25">
      <c r="A533" s="4"/>
      <c r="L533" s="62">
        <v>43858</v>
      </c>
      <c r="M533" s="63">
        <f t="shared" si="8"/>
        <v>0.39499999999999602</v>
      </c>
      <c r="N533" s="64">
        <f>C3+O533</f>
        <v>50999.999999999796</v>
      </c>
      <c r="O533" s="64">
        <f>(((M533-(E2*100))*100))*C6</f>
        <v>25999.9999999998</v>
      </c>
      <c r="P533" s="8">
        <v>98.11</v>
      </c>
      <c r="Q533" s="8">
        <v>98.504999999999995</v>
      </c>
    </row>
    <row r="534" spans="1:17" ht="18.75" customHeight="1" x14ac:dyDescent="0.25">
      <c r="A534" s="4"/>
      <c r="L534" s="62">
        <v>43859</v>
      </c>
      <c r="M534" s="63">
        <f t="shared" si="8"/>
        <v>0.40000000000000568</v>
      </c>
      <c r="N534" s="64">
        <f>C3+O534</f>
        <v>51250.000000000284</v>
      </c>
      <c r="O534" s="64">
        <f>(((M534-(E2*100))*100))*C6</f>
        <v>26250.000000000284</v>
      </c>
      <c r="P534" s="8">
        <v>98.16</v>
      </c>
      <c r="Q534" s="8">
        <v>98.56</v>
      </c>
    </row>
    <row r="535" spans="1:17" ht="18.75" customHeight="1" x14ac:dyDescent="0.25">
      <c r="A535" s="4"/>
      <c r="L535" s="62">
        <v>43860</v>
      </c>
      <c r="M535" s="63">
        <f t="shared" si="8"/>
        <v>0.40500000000000114</v>
      </c>
      <c r="N535" s="64">
        <f>C3+O535</f>
        <v>51500.000000000058</v>
      </c>
      <c r="O535" s="64">
        <f>(((M535-(E2*100))*100))*C6</f>
        <v>26500.000000000058</v>
      </c>
      <c r="P535" s="8">
        <v>98.204999999999998</v>
      </c>
      <c r="Q535" s="8">
        <v>98.61</v>
      </c>
    </row>
    <row r="536" spans="1:17" ht="18.75" customHeight="1" x14ac:dyDescent="0.25">
      <c r="A536" s="4"/>
      <c r="L536" s="62">
        <v>43861</v>
      </c>
      <c r="M536" s="63">
        <f t="shared" si="8"/>
        <v>0.40999999999999659</v>
      </c>
      <c r="N536" s="64">
        <f>C3+O536</f>
        <v>51749.999999999825</v>
      </c>
      <c r="O536" s="64">
        <f>(((M536-(E2*100))*100))*C6</f>
        <v>26749.999999999829</v>
      </c>
      <c r="P536" s="8">
        <v>98.234999999999999</v>
      </c>
      <c r="Q536" s="8">
        <v>98.644999999999996</v>
      </c>
    </row>
    <row r="537" spans="1:17" ht="18.75" customHeight="1" x14ac:dyDescent="0.25">
      <c r="A537" s="4"/>
      <c r="L537" s="62">
        <v>43864</v>
      </c>
      <c r="M537" s="63">
        <f t="shared" si="8"/>
        <v>0.40999999999999659</v>
      </c>
      <c r="N537" s="64">
        <f>C3+O537</f>
        <v>51749.999999999825</v>
      </c>
      <c r="O537" s="64">
        <f>(((M537-(E2*100))*100))*C6</f>
        <v>26749.999999999829</v>
      </c>
      <c r="P537" s="8">
        <v>98.23</v>
      </c>
      <c r="Q537" s="8">
        <v>98.64</v>
      </c>
    </row>
    <row r="538" spans="1:17" ht="18.75" customHeight="1" x14ac:dyDescent="0.25">
      <c r="A538" s="4"/>
      <c r="L538" s="62">
        <v>43865</v>
      </c>
      <c r="M538" s="63">
        <f t="shared" si="8"/>
        <v>0.40500000000000114</v>
      </c>
      <c r="N538" s="64">
        <f>C3+O538</f>
        <v>51500.000000000058</v>
      </c>
      <c r="O538" s="64">
        <f>(((M538-(E2*100))*100))*C6</f>
        <v>26500.000000000058</v>
      </c>
      <c r="P538" s="8">
        <v>98.15</v>
      </c>
      <c r="Q538" s="8">
        <v>98.555000000000007</v>
      </c>
    </row>
    <row r="539" spans="1:17" ht="18.75" customHeight="1" x14ac:dyDescent="0.25">
      <c r="A539" s="4"/>
      <c r="L539" s="62">
        <v>43866</v>
      </c>
      <c r="M539" s="63">
        <f t="shared" si="8"/>
        <v>0.40000000000000568</v>
      </c>
      <c r="N539" s="64">
        <f>C3+O539</f>
        <v>51250.000000000284</v>
      </c>
      <c r="O539" s="64">
        <f>(((M539-(E2*100))*100))*C6</f>
        <v>26250.000000000284</v>
      </c>
      <c r="P539" s="8">
        <v>98.094999999999999</v>
      </c>
      <c r="Q539" s="8">
        <v>98.495000000000005</v>
      </c>
    </row>
    <row r="540" spans="1:17" ht="18.75" customHeight="1" x14ac:dyDescent="0.25">
      <c r="A540" s="4"/>
      <c r="L540" s="62">
        <v>43867</v>
      </c>
      <c r="M540" s="63">
        <f t="shared" si="8"/>
        <v>0.39500000000001023</v>
      </c>
      <c r="N540" s="64">
        <f>C3+O540</f>
        <v>51000.000000000509</v>
      </c>
      <c r="O540" s="64">
        <f>(((M540-(E2*100))*100))*C6</f>
        <v>26000.000000000513</v>
      </c>
      <c r="P540" s="8">
        <v>98.1</v>
      </c>
      <c r="Q540" s="8">
        <v>98.495000000000005</v>
      </c>
    </row>
    <row r="541" spans="1:17" ht="18.75" customHeight="1" x14ac:dyDescent="0.25">
      <c r="A541" s="4"/>
      <c r="L541" s="62">
        <v>43868</v>
      </c>
      <c r="M541" s="63">
        <f t="shared" si="8"/>
        <v>0.39499999999999602</v>
      </c>
      <c r="N541" s="64">
        <f>C3+O541</f>
        <v>50999.999999999796</v>
      </c>
      <c r="O541" s="64">
        <f>(((M541-(E2*100))*100))*C6</f>
        <v>25999.9999999998</v>
      </c>
      <c r="P541" s="8">
        <v>98.165000000000006</v>
      </c>
      <c r="Q541" s="8">
        <v>98.56</v>
      </c>
    </row>
    <row r="542" spans="1:17" ht="18.75" customHeight="1" x14ac:dyDescent="0.25">
      <c r="A542" s="4"/>
      <c r="L542" s="62">
        <v>43871</v>
      </c>
      <c r="M542" s="63">
        <f t="shared" si="8"/>
        <v>0.40500000000000114</v>
      </c>
      <c r="N542" s="64">
        <f>C3+O542</f>
        <v>51500.000000000058</v>
      </c>
      <c r="O542" s="64">
        <f>(((M542-(E2*100))*100))*C6</f>
        <v>26500.000000000058</v>
      </c>
      <c r="P542" s="8">
        <v>98.194999999999993</v>
      </c>
      <c r="Q542" s="8">
        <v>98.6</v>
      </c>
    </row>
    <row r="543" spans="1:17" ht="18.75" customHeight="1" x14ac:dyDescent="0.25">
      <c r="A543" s="4"/>
      <c r="L543" s="62">
        <v>43872</v>
      </c>
      <c r="M543" s="63">
        <f t="shared" si="8"/>
        <v>0.40500000000000114</v>
      </c>
      <c r="N543" s="64">
        <f>C3+O543</f>
        <v>51500.000000000058</v>
      </c>
      <c r="O543" s="64">
        <f>(((M543-(E2*100))*100))*C6</f>
        <v>26500.000000000058</v>
      </c>
      <c r="P543" s="8">
        <v>98.16</v>
      </c>
      <c r="Q543" s="8">
        <v>98.564999999999998</v>
      </c>
    </row>
    <row r="544" spans="1:17" ht="18.75" customHeight="1" x14ac:dyDescent="0.25">
      <c r="A544" s="4"/>
      <c r="L544" s="62">
        <v>43873</v>
      </c>
      <c r="M544" s="63">
        <f t="shared" si="8"/>
        <v>0.40500000000000114</v>
      </c>
      <c r="N544" s="64">
        <f>C3+O544</f>
        <v>51500.000000000058</v>
      </c>
      <c r="O544" s="64">
        <f>(((M544-(E2*100))*100))*C6</f>
        <v>26500.000000000058</v>
      </c>
      <c r="P544" s="8">
        <v>98.105000000000004</v>
      </c>
      <c r="Q544" s="8">
        <v>98.51</v>
      </c>
    </row>
    <row r="545" spans="1:17" ht="18.75" customHeight="1" x14ac:dyDescent="0.25">
      <c r="A545" s="4"/>
      <c r="L545" s="62">
        <v>43874</v>
      </c>
      <c r="M545" s="63">
        <f t="shared" si="8"/>
        <v>0.39000000000000057</v>
      </c>
      <c r="N545" s="64">
        <f>C3+O545</f>
        <v>50750.000000000029</v>
      </c>
      <c r="O545" s="64">
        <f>(((M545-(E2*100))*100))*C6</f>
        <v>25750.000000000029</v>
      </c>
      <c r="P545" s="8">
        <v>98.135000000000005</v>
      </c>
      <c r="Q545" s="8">
        <v>98.525000000000006</v>
      </c>
    </row>
    <row r="546" spans="1:17" ht="18.75" customHeight="1" x14ac:dyDescent="0.25">
      <c r="A546" s="4"/>
      <c r="L546" s="62">
        <v>43875</v>
      </c>
      <c r="M546" s="63">
        <f t="shared" si="8"/>
        <v>0.38499999999999091</v>
      </c>
      <c r="N546" s="64">
        <f>C3+O546</f>
        <v>50499.999999999549</v>
      </c>
      <c r="O546" s="64">
        <f>(((M546-(E2*100))*100))*C6</f>
        <v>25499.999999999545</v>
      </c>
      <c r="P546" s="8">
        <v>98.18</v>
      </c>
      <c r="Q546" s="8">
        <v>98.564999999999998</v>
      </c>
    </row>
    <row r="547" spans="1:17" ht="18.75" customHeight="1" x14ac:dyDescent="0.25">
      <c r="A547" s="4"/>
      <c r="L547" s="62">
        <v>43879</v>
      </c>
      <c r="M547" s="63">
        <f t="shared" si="8"/>
        <v>0.375</v>
      </c>
      <c r="N547" s="64">
        <f>C3+O547</f>
        <v>50000</v>
      </c>
      <c r="O547" s="64">
        <f>(((M547-(E2*100))*100))*C6</f>
        <v>25000</v>
      </c>
      <c r="P547" s="8">
        <v>98.22</v>
      </c>
      <c r="Q547" s="8">
        <v>98.594999999999999</v>
      </c>
    </row>
    <row r="548" spans="1:17" ht="18.75" customHeight="1" x14ac:dyDescent="0.25">
      <c r="A548" s="4"/>
      <c r="L548" s="62">
        <v>43880</v>
      </c>
      <c r="M548" s="63">
        <f t="shared" si="8"/>
        <v>0.37000000000000455</v>
      </c>
      <c r="N548" s="64">
        <f>C3+O548</f>
        <v>49750.000000000226</v>
      </c>
      <c r="O548" s="64">
        <f>(((M548-(E2*100))*100))*C6</f>
        <v>24750.000000000226</v>
      </c>
      <c r="P548" s="8">
        <v>98.21</v>
      </c>
      <c r="Q548" s="8">
        <v>98.58</v>
      </c>
    </row>
    <row r="549" spans="1:17" ht="18.75" customHeight="1" x14ac:dyDescent="0.25">
      <c r="A549" s="4"/>
      <c r="L549" s="62">
        <v>43881</v>
      </c>
      <c r="M549" s="63">
        <f t="shared" si="8"/>
        <v>0.36999999999999034</v>
      </c>
      <c r="N549" s="64">
        <f>C3+O549</f>
        <v>49749.99999999952</v>
      </c>
      <c r="O549" s="64">
        <f>(((M549-(E2*100))*100))*C6</f>
        <v>24749.999999999516</v>
      </c>
      <c r="P549" s="8">
        <v>98.26</v>
      </c>
      <c r="Q549" s="8">
        <v>98.63</v>
      </c>
    </row>
    <row r="550" spans="1:17" ht="18.75" customHeight="1" x14ac:dyDescent="0.25">
      <c r="A550" s="4"/>
      <c r="L550" s="62">
        <v>43882</v>
      </c>
      <c r="M550" s="63">
        <f t="shared" si="8"/>
        <v>0.36500000000000909</v>
      </c>
      <c r="N550" s="64">
        <f>C3+O550</f>
        <v>49500.000000000451</v>
      </c>
      <c r="O550" s="64">
        <f>(((M550-(E2*100))*100))*C6</f>
        <v>24500.000000000455</v>
      </c>
      <c r="P550" s="8">
        <v>98.334999999999994</v>
      </c>
      <c r="Q550" s="8">
        <v>98.7</v>
      </c>
    </row>
    <row r="551" spans="1:17" ht="18.75" customHeight="1" x14ac:dyDescent="0.25">
      <c r="A551" s="4"/>
      <c r="L551" s="62">
        <v>43885</v>
      </c>
      <c r="M551" s="63">
        <f t="shared" si="8"/>
        <v>0.36500000000000909</v>
      </c>
      <c r="N551" s="64">
        <f>C3+O551</f>
        <v>49500.000000000451</v>
      </c>
      <c r="O551" s="64">
        <f>(((M551-(E2*100))*100))*C6</f>
        <v>24500.000000000455</v>
      </c>
      <c r="P551" s="8">
        <v>98.424999999999997</v>
      </c>
      <c r="Q551" s="8">
        <v>98.79</v>
      </c>
    </row>
    <row r="552" spans="1:17" ht="18.75" customHeight="1" x14ac:dyDescent="0.25">
      <c r="A552" s="4"/>
      <c r="L552" s="62">
        <v>43886</v>
      </c>
      <c r="M552" s="63">
        <f t="shared" si="8"/>
        <v>0.36500000000000909</v>
      </c>
      <c r="N552" s="64">
        <f>C3+O552</f>
        <v>49500.000000000451</v>
      </c>
      <c r="O552" s="64">
        <f>(((M552-(E2*100))*100))*C6</f>
        <v>24500.000000000455</v>
      </c>
      <c r="P552" s="8">
        <v>98.46</v>
      </c>
      <c r="Q552" s="8">
        <v>98.825000000000003</v>
      </c>
    </row>
    <row r="553" spans="1:17" ht="18.75" customHeight="1" x14ac:dyDescent="0.25">
      <c r="A553" s="4"/>
      <c r="L553" s="62">
        <v>43887</v>
      </c>
      <c r="M553" s="63">
        <f t="shared" si="8"/>
        <v>0.35999999999999943</v>
      </c>
      <c r="N553" s="64">
        <f>C3+O553</f>
        <v>49249.999999999971</v>
      </c>
      <c r="O553" s="64">
        <f>(((M553-(E2*100))*100))*C6</f>
        <v>24249.999999999971</v>
      </c>
      <c r="P553" s="8">
        <v>98.47</v>
      </c>
      <c r="Q553" s="8">
        <v>98.83</v>
      </c>
    </row>
    <row r="554" spans="1:17" ht="18.75" customHeight="1" x14ac:dyDescent="0.25">
      <c r="A554" s="4"/>
      <c r="L554" s="62">
        <v>43888</v>
      </c>
      <c r="M554" s="63">
        <f t="shared" si="8"/>
        <v>0.37000000000000455</v>
      </c>
      <c r="N554" s="64">
        <f>C3+O554</f>
        <v>49750.000000000226</v>
      </c>
      <c r="O554" s="64">
        <f>(((M554-(E2*100))*100))*C6</f>
        <v>24750.000000000226</v>
      </c>
      <c r="P554" s="8">
        <v>98.454999999999998</v>
      </c>
      <c r="Q554" s="8">
        <v>98.825000000000003</v>
      </c>
    </row>
    <row r="555" spans="1:17" ht="18.75" customHeight="1" x14ac:dyDescent="0.25">
      <c r="A555" s="4"/>
      <c r="L555" s="62">
        <v>43889</v>
      </c>
      <c r="M555" s="63">
        <f t="shared" si="8"/>
        <v>0.40999999999999659</v>
      </c>
      <c r="N555" s="64">
        <f>C3+O555</f>
        <v>51749.999999999825</v>
      </c>
      <c r="O555" s="64">
        <f>(((M555-(E2*100))*100))*C6</f>
        <v>26749.999999999829</v>
      </c>
      <c r="P555" s="8">
        <v>98.55</v>
      </c>
      <c r="Q555" s="8">
        <v>98.96</v>
      </c>
    </row>
    <row r="556" spans="1:17" ht="18.75" customHeight="1" x14ac:dyDescent="0.25">
      <c r="A556" s="4"/>
      <c r="L556" s="62">
        <v>43892</v>
      </c>
      <c r="M556" s="63">
        <f t="shared" si="8"/>
        <v>0.39499999999999602</v>
      </c>
      <c r="N556" s="64">
        <f>C3+O556</f>
        <v>50999.999999999796</v>
      </c>
      <c r="O556" s="64">
        <f>(((M556-(E2*100))*100))*C6</f>
        <v>25999.9999999998</v>
      </c>
      <c r="P556" s="8">
        <v>98.564999999999998</v>
      </c>
      <c r="Q556" s="8">
        <v>98.96</v>
      </c>
    </row>
    <row r="557" spans="1:17" ht="18.75" customHeight="1" x14ac:dyDescent="0.25">
      <c r="A557" s="4"/>
      <c r="L557" s="62">
        <v>43893</v>
      </c>
      <c r="M557" s="63">
        <f t="shared" si="8"/>
        <v>0.39500000000001023</v>
      </c>
      <c r="N557" s="64">
        <f>C3+O557</f>
        <v>51000.000000000509</v>
      </c>
      <c r="O557" s="64">
        <f>(((M557-(E2*100))*100))*C6</f>
        <v>26000.000000000513</v>
      </c>
      <c r="P557" s="8">
        <v>98.66</v>
      </c>
      <c r="Q557" s="8">
        <v>99.055000000000007</v>
      </c>
    </row>
    <row r="558" spans="1:17" ht="18.75" customHeight="1" x14ac:dyDescent="0.25">
      <c r="A558" s="4"/>
      <c r="L558" s="62">
        <v>43894</v>
      </c>
      <c r="M558" s="63">
        <f t="shared" si="8"/>
        <v>0.39499999999999602</v>
      </c>
      <c r="N558" s="64">
        <f>C3+O558</f>
        <v>50999.999999999796</v>
      </c>
      <c r="O558" s="64">
        <f>(((M558-(E2*100))*100))*C6</f>
        <v>25999.9999999998</v>
      </c>
      <c r="P558" s="8">
        <v>98.67</v>
      </c>
      <c r="Q558" s="8">
        <v>99.064999999999998</v>
      </c>
    </row>
    <row r="559" spans="1:17" ht="18.75" customHeight="1" x14ac:dyDescent="0.25">
      <c r="A559" s="4"/>
      <c r="L559" s="62">
        <v>43895</v>
      </c>
      <c r="M559" s="63">
        <f t="shared" si="8"/>
        <v>0.37999999999999545</v>
      </c>
      <c r="N559" s="64">
        <f>C3+O559</f>
        <v>50249.999999999774</v>
      </c>
      <c r="O559" s="64">
        <f>(((M559-(E2*100))*100))*C6</f>
        <v>25249.999999999774</v>
      </c>
      <c r="P559" s="8">
        <v>98.75</v>
      </c>
      <c r="Q559" s="8">
        <v>99.13</v>
      </c>
    </row>
    <row r="560" spans="1:17" ht="18.75" customHeight="1" x14ac:dyDescent="0.25">
      <c r="A560" s="4"/>
      <c r="L560" s="62">
        <v>43896</v>
      </c>
      <c r="M560" s="63">
        <f t="shared" si="8"/>
        <v>0.25</v>
      </c>
      <c r="N560" s="64">
        <f>C3+O560</f>
        <v>43750</v>
      </c>
      <c r="O560" s="64">
        <f>(((M560-(E2*100))*100))*C6</f>
        <v>18750</v>
      </c>
      <c r="P560" s="8">
        <v>98.97</v>
      </c>
      <c r="Q560" s="8">
        <v>99.22</v>
      </c>
    </row>
    <row r="561" spans="1:17" ht="18.75" customHeight="1" x14ac:dyDescent="0.25">
      <c r="A561" s="4"/>
      <c r="L561" s="62">
        <v>43899</v>
      </c>
      <c r="M561" s="63">
        <f t="shared" si="8"/>
        <v>0.24499999999999034</v>
      </c>
      <c r="N561" s="64">
        <f>C3+O561</f>
        <v>43499.99999999952</v>
      </c>
      <c r="O561" s="64">
        <f>(((M561-(E2*100))*100))*C6</f>
        <v>18499.999999999516</v>
      </c>
      <c r="P561" s="8">
        <v>99.12</v>
      </c>
      <c r="Q561" s="8">
        <v>99.364999999999995</v>
      </c>
    </row>
    <row r="562" spans="1:17" ht="18.75" customHeight="1" x14ac:dyDescent="0.25">
      <c r="A562" s="4"/>
      <c r="L562" s="62">
        <v>43900</v>
      </c>
      <c r="M562" s="63">
        <f t="shared" si="8"/>
        <v>0.30499999999999261</v>
      </c>
      <c r="N562" s="64">
        <f>C3+O562</f>
        <v>46499.999999999629</v>
      </c>
      <c r="O562" s="64">
        <f>(((M562-(E2*100))*100))*C6</f>
        <v>21499.999999999629</v>
      </c>
      <c r="P562" s="8">
        <v>98.87</v>
      </c>
      <c r="Q562" s="8">
        <v>99.174999999999997</v>
      </c>
    </row>
    <row r="563" spans="1:17" ht="18.75" customHeight="1" x14ac:dyDescent="0.25">
      <c r="A563" s="4"/>
      <c r="L563" s="62">
        <v>43901</v>
      </c>
      <c r="M563" s="63">
        <f t="shared" si="8"/>
        <v>0.37999999999999545</v>
      </c>
      <c r="N563" s="64">
        <f>C3+O563</f>
        <v>50249.999999999774</v>
      </c>
      <c r="O563" s="64">
        <f>(((M563-(E2*100))*100))*C6</f>
        <v>25249.999999999774</v>
      </c>
      <c r="P563" s="8">
        <v>98.775000000000006</v>
      </c>
      <c r="Q563" s="8">
        <v>99.155000000000001</v>
      </c>
    </row>
    <row r="564" spans="1:17" ht="18.75" customHeight="1" x14ac:dyDescent="0.25">
      <c r="A564" s="4"/>
      <c r="L564" s="62">
        <v>43902</v>
      </c>
      <c r="M564" s="63">
        <f t="shared" si="8"/>
        <v>0.51500000000000057</v>
      </c>
      <c r="N564" s="64">
        <f>C3+O564</f>
        <v>57000.000000000029</v>
      </c>
      <c r="O564" s="64">
        <f>(((M564-(E2*100))*100))*C6</f>
        <v>32000.000000000029</v>
      </c>
      <c r="P564" s="8">
        <v>98.614999999999995</v>
      </c>
      <c r="Q564" s="8">
        <v>99.13</v>
      </c>
    </row>
    <row r="565" spans="1:17" ht="18.75" customHeight="1" x14ac:dyDescent="0.25">
      <c r="A565" s="4"/>
      <c r="L565" s="62">
        <v>43903</v>
      </c>
      <c r="M565" s="63">
        <f t="shared" si="8"/>
        <v>0.5</v>
      </c>
      <c r="N565" s="64">
        <f>C3+O565</f>
        <v>56250</v>
      </c>
      <c r="O565" s="64">
        <f>(((M565-(E2*100))*100))*C6</f>
        <v>31250</v>
      </c>
      <c r="P565" s="8">
        <v>98.495000000000005</v>
      </c>
      <c r="Q565" s="8">
        <v>98.995000000000005</v>
      </c>
    </row>
    <row r="566" spans="1:17" ht="18.75" customHeight="1" x14ac:dyDescent="0.25">
      <c r="A566" s="4"/>
      <c r="L566" s="62">
        <v>43906</v>
      </c>
      <c r="M566" s="63">
        <f t="shared" si="8"/>
        <v>0.41500000000000625</v>
      </c>
      <c r="N566" s="64">
        <f>C3+O566</f>
        <v>52000.000000000313</v>
      </c>
      <c r="O566" s="64">
        <f>(((M566-(E2*100))*100))*C6</f>
        <v>27000.000000000313</v>
      </c>
      <c r="P566" s="8">
        <v>98.77</v>
      </c>
      <c r="Q566" s="8">
        <v>99.185000000000002</v>
      </c>
    </row>
    <row r="567" spans="1:17" ht="18.75" customHeight="1" x14ac:dyDescent="0.25">
      <c r="A567" s="4"/>
      <c r="L567" s="62">
        <v>43907</v>
      </c>
      <c r="M567" s="63">
        <f t="shared" si="8"/>
        <v>0.54999999999999716</v>
      </c>
      <c r="N567" s="64">
        <f>C3+O567</f>
        <v>58749.999999999854</v>
      </c>
      <c r="O567" s="64">
        <f>(((M567-(E2*100))*100))*C6</f>
        <v>33749.999999999854</v>
      </c>
      <c r="P567" s="8">
        <v>98.534999999999997</v>
      </c>
      <c r="Q567" s="8">
        <v>99.084999999999994</v>
      </c>
    </row>
    <row r="568" spans="1:17" ht="18.75" customHeight="1" x14ac:dyDescent="0.25">
      <c r="A568" s="4"/>
      <c r="L568" s="62">
        <v>43908</v>
      </c>
      <c r="M568" s="63">
        <f t="shared" si="8"/>
        <v>0.59499999999999886</v>
      </c>
      <c r="N568" s="64">
        <f>C3+O568</f>
        <v>60999.999999999942</v>
      </c>
      <c r="O568" s="64">
        <f>(((M568-(E2*100))*100))*C6</f>
        <v>35999.999999999942</v>
      </c>
      <c r="P568" s="8">
        <v>98.35</v>
      </c>
      <c r="Q568" s="8">
        <v>98.944999999999993</v>
      </c>
    </row>
    <row r="569" spans="1:17" ht="18.75" customHeight="1" x14ac:dyDescent="0.25">
      <c r="A569" s="4"/>
      <c r="L569" s="62">
        <v>43909</v>
      </c>
      <c r="M569" s="63">
        <f t="shared" si="8"/>
        <v>0.57000000000000739</v>
      </c>
      <c r="N569" s="64">
        <f>C3+O569</f>
        <v>59750.000000000371</v>
      </c>
      <c r="O569" s="64">
        <f>(((M569-(E2*100))*100))*C6</f>
        <v>34750.000000000371</v>
      </c>
      <c r="P569" s="8">
        <v>98.534999999999997</v>
      </c>
      <c r="Q569" s="8">
        <v>99.105000000000004</v>
      </c>
    </row>
    <row r="570" spans="1:17" ht="18.75" customHeight="1" x14ac:dyDescent="0.25">
      <c r="A570" s="4"/>
      <c r="L570" s="62">
        <v>43910</v>
      </c>
      <c r="M570" s="63">
        <f t="shared" si="8"/>
        <v>0.56999999999999318</v>
      </c>
      <c r="N570" s="64">
        <f>C3+O570</f>
        <v>59749.999999999658</v>
      </c>
      <c r="O570" s="64">
        <f>(((M570-(E2*100))*100))*C6</f>
        <v>34749.999999999658</v>
      </c>
      <c r="P570" s="8">
        <v>98.75</v>
      </c>
      <c r="Q570" s="8">
        <v>99.32</v>
      </c>
    </row>
    <row r="571" spans="1:17" ht="18.75" customHeight="1" x14ac:dyDescent="0.25">
      <c r="A571" s="4"/>
      <c r="L571" s="62">
        <v>43913</v>
      </c>
      <c r="M571" s="63">
        <f t="shared" si="8"/>
        <v>0.54500000000000171</v>
      </c>
      <c r="N571" s="64">
        <f>C3+O571</f>
        <v>58500.000000000087</v>
      </c>
      <c r="O571" s="64">
        <f>(((M571-(E2*100))*100))*C6</f>
        <v>33500.000000000087</v>
      </c>
      <c r="P571" s="8">
        <v>98.855000000000004</v>
      </c>
      <c r="Q571" s="8">
        <v>99.4</v>
      </c>
    </row>
    <row r="572" spans="1:17" ht="18.75" customHeight="1" x14ac:dyDescent="0.25">
      <c r="A572" s="4"/>
      <c r="L572" s="62">
        <v>43914</v>
      </c>
      <c r="M572" s="63">
        <f t="shared" si="8"/>
        <v>0.52500000000000568</v>
      </c>
      <c r="N572" s="64">
        <f>C3+O572</f>
        <v>57500.000000000284</v>
      </c>
      <c r="O572" s="64">
        <f>(((M572-(E2*100))*100))*C6</f>
        <v>32500.000000000284</v>
      </c>
      <c r="P572" s="8">
        <v>98.78</v>
      </c>
      <c r="Q572" s="8">
        <v>99.305000000000007</v>
      </c>
    </row>
    <row r="573" spans="1:17" ht="18.75" customHeight="1" x14ac:dyDescent="0.25">
      <c r="A573" s="4"/>
      <c r="L573" s="62">
        <v>43915</v>
      </c>
      <c r="M573" s="63">
        <f t="shared" si="8"/>
        <v>0.50499999999999545</v>
      </c>
      <c r="N573" s="64">
        <f>C3+O573</f>
        <v>56499.999999999774</v>
      </c>
      <c r="O573" s="64">
        <f>(((M573-(E2*100))*100))*C6</f>
        <v>31499.999999999774</v>
      </c>
      <c r="P573" s="8">
        <v>98.745000000000005</v>
      </c>
      <c r="Q573" s="8">
        <v>99.25</v>
      </c>
    </row>
    <row r="574" spans="1:17" ht="18.75" customHeight="1" x14ac:dyDescent="0.25">
      <c r="A574" s="4"/>
      <c r="L574" s="62">
        <v>43916</v>
      </c>
      <c r="M574" s="63">
        <f t="shared" si="8"/>
        <v>0.51999999999999602</v>
      </c>
      <c r="N574" s="64">
        <f>C3+O574</f>
        <v>57249.999999999796</v>
      </c>
      <c r="O574" s="64">
        <f>(((M574-(E2*100))*100))*C6</f>
        <v>32249.9999999998</v>
      </c>
      <c r="P574" s="8">
        <v>98.805000000000007</v>
      </c>
      <c r="Q574" s="8">
        <v>99.325000000000003</v>
      </c>
    </row>
    <row r="575" spans="1:17" ht="18.75" customHeight="1" x14ac:dyDescent="0.25">
      <c r="A575" s="4"/>
      <c r="L575" s="62">
        <v>43917</v>
      </c>
      <c r="M575" s="63">
        <f t="shared" si="8"/>
        <v>0.51500000000000057</v>
      </c>
      <c r="N575" s="64">
        <f>C3+O575</f>
        <v>57000.000000000029</v>
      </c>
      <c r="O575" s="64">
        <f>(((M575-(E2*100))*100))*C6</f>
        <v>32000.000000000029</v>
      </c>
      <c r="P575" s="8">
        <v>98.86</v>
      </c>
      <c r="Q575" s="8">
        <v>99.375</v>
      </c>
    </row>
    <row r="576" spans="1:17" ht="18.75" customHeight="1" x14ac:dyDescent="0.25">
      <c r="A576" s="4"/>
      <c r="L576" s="62">
        <v>43920</v>
      </c>
      <c r="M576" s="63">
        <f t="shared" si="8"/>
        <v>0.51999999999999602</v>
      </c>
      <c r="N576" s="64">
        <f>C3+O576</f>
        <v>57249.999999999796</v>
      </c>
      <c r="O576" s="64">
        <f>(((M576-(E2*100))*100))*C6</f>
        <v>32249.9999999998</v>
      </c>
      <c r="P576" s="8">
        <v>98.875</v>
      </c>
      <c r="Q576" s="8">
        <v>99.394999999999996</v>
      </c>
    </row>
    <row r="577" spans="1:17" ht="18.75" customHeight="1" x14ac:dyDescent="0.25">
      <c r="A577" s="4"/>
      <c r="L577" s="62">
        <v>43921</v>
      </c>
      <c r="M577" s="63">
        <f t="shared" si="8"/>
        <v>0.55499999999999261</v>
      </c>
      <c r="N577" s="64">
        <f>C3+O577</f>
        <v>58999.999999999629</v>
      </c>
      <c r="O577" s="64">
        <f>(((M577-(E2*100))*100))*C6</f>
        <v>33999.999999999629</v>
      </c>
      <c r="P577" s="8">
        <v>98.84</v>
      </c>
      <c r="Q577" s="8">
        <v>99.394999999999996</v>
      </c>
    </row>
    <row r="578" spans="1:17" ht="18.75" customHeight="1" x14ac:dyDescent="0.25">
      <c r="A578" s="4"/>
      <c r="L578" s="62">
        <v>43922</v>
      </c>
      <c r="M578" s="63">
        <f t="shared" si="8"/>
        <v>0.56000000000000227</v>
      </c>
      <c r="N578" s="64">
        <f>C3+O578</f>
        <v>59250.000000000116</v>
      </c>
      <c r="O578" s="64">
        <f>(((M578-(E2*100))*100))*C6</f>
        <v>34250.000000000116</v>
      </c>
      <c r="P578" s="8">
        <v>98.86</v>
      </c>
      <c r="Q578" s="8">
        <v>99.42</v>
      </c>
    </row>
    <row r="579" spans="1:17" ht="18.75" customHeight="1" x14ac:dyDescent="0.25">
      <c r="A579" s="4"/>
      <c r="L579" s="62">
        <v>43923</v>
      </c>
      <c r="M579" s="63">
        <f t="shared" ref="M579:M642" si="9">Q579-P579</f>
        <v>0.56000000000000227</v>
      </c>
      <c r="N579" s="64">
        <f>C3+O579</f>
        <v>59250.000000000116</v>
      </c>
      <c r="O579" s="64">
        <f>(((M579-(E2*100))*100))*C6</f>
        <v>34250.000000000116</v>
      </c>
      <c r="P579" s="8">
        <v>98.825000000000003</v>
      </c>
      <c r="Q579" s="8">
        <v>99.385000000000005</v>
      </c>
    </row>
    <row r="580" spans="1:17" ht="18.75" customHeight="1" x14ac:dyDescent="0.25">
      <c r="A580" s="4"/>
      <c r="L580" s="62">
        <v>43924</v>
      </c>
      <c r="M580" s="63">
        <f t="shared" si="9"/>
        <v>0.5350000000000108</v>
      </c>
      <c r="N580" s="64">
        <f>C3+O580</f>
        <v>58000.000000000538</v>
      </c>
      <c r="O580" s="64">
        <f>(((M580-(E2*100))*100))*C6</f>
        <v>33000.000000000538</v>
      </c>
      <c r="P580" s="8">
        <v>98.88</v>
      </c>
      <c r="Q580" s="8">
        <v>99.415000000000006</v>
      </c>
    </row>
    <row r="581" spans="1:17" ht="18.75" customHeight="1" x14ac:dyDescent="0.25">
      <c r="A581" s="4"/>
      <c r="L581" s="62">
        <v>43927</v>
      </c>
      <c r="M581" s="63">
        <f t="shared" si="9"/>
        <v>0.53000000000000114</v>
      </c>
      <c r="N581" s="64">
        <f>C3+O581</f>
        <v>57750.000000000058</v>
      </c>
      <c r="O581" s="64">
        <f>(((M581-(E2*100))*100))*C6</f>
        <v>32750.000000000058</v>
      </c>
      <c r="P581" s="8">
        <v>98.795000000000002</v>
      </c>
      <c r="Q581" s="8">
        <v>99.325000000000003</v>
      </c>
    </row>
    <row r="582" spans="1:17" ht="18.75" customHeight="1" x14ac:dyDescent="0.25">
      <c r="A582" s="4"/>
      <c r="L582" s="62">
        <v>43928</v>
      </c>
      <c r="M582" s="63">
        <f t="shared" si="9"/>
        <v>0.52500000000000568</v>
      </c>
      <c r="N582" s="64">
        <f>C3+O582</f>
        <v>57500.000000000284</v>
      </c>
      <c r="O582" s="64">
        <f>(((M582-(E2*100))*100))*C6</f>
        <v>32500.000000000284</v>
      </c>
      <c r="P582" s="8">
        <v>98.734999999999999</v>
      </c>
      <c r="Q582" s="8">
        <v>99.26</v>
      </c>
    </row>
    <row r="583" spans="1:17" ht="18.75" customHeight="1" x14ac:dyDescent="0.25">
      <c r="A583" s="4"/>
      <c r="L583" s="62">
        <v>43929</v>
      </c>
      <c r="M583" s="63">
        <f t="shared" si="9"/>
        <v>0.54500000000000171</v>
      </c>
      <c r="N583" s="64">
        <f>C3+O583</f>
        <v>58500.000000000087</v>
      </c>
      <c r="O583" s="64">
        <f>(((M583-(E2*100))*100))*C6</f>
        <v>33500.000000000087</v>
      </c>
      <c r="P583" s="8">
        <v>98.71</v>
      </c>
      <c r="Q583" s="8">
        <v>99.254999999999995</v>
      </c>
    </row>
    <row r="584" spans="1:17" ht="18.75" customHeight="1" x14ac:dyDescent="0.25">
      <c r="A584" s="4"/>
      <c r="L584" s="62">
        <v>43930</v>
      </c>
      <c r="M584" s="63">
        <f t="shared" si="9"/>
        <v>0.60999999999999943</v>
      </c>
      <c r="N584" s="64">
        <f>C3+O584</f>
        <v>61749.999999999971</v>
      </c>
      <c r="O584" s="64">
        <f>(((M584-(E2*100))*100))*C6</f>
        <v>36749.999999999971</v>
      </c>
      <c r="P584" s="8">
        <v>98.674999999999997</v>
      </c>
      <c r="Q584" s="8">
        <v>99.284999999999997</v>
      </c>
    </row>
    <row r="585" spans="1:17" ht="18.75" customHeight="1" x14ac:dyDescent="0.25">
      <c r="A585" s="4"/>
      <c r="L585" s="62">
        <v>43934</v>
      </c>
      <c r="M585" s="63">
        <f t="shared" si="9"/>
        <v>0.62999999999999545</v>
      </c>
      <c r="N585" s="64">
        <f>C3+O585</f>
        <v>62749.999999999774</v>
      </c>
      <c r="O585" s="64">
        <f>(((M585-(E2*100))*100))*C6</f>
        <v>37749.999999999774</v>
      </c>
      <c r="P585" s="8">
        <v>98.65</v>
      </c>
      <c r="Q585" s="8">
        <v>99.28</v>
      </c>
    </row>
    <row r="586" spans="1:17" ht="18.75" customHeight="1" x14ac:dyDescent="0.25">
      <c r="A586" s="4"/>
      <c r="L586" s="62">
        <v>43935</v>
      </c>
      <c r="M586" s="63">
        <f t="shared" si="9"/>
        <v>0.65500000000000114</v>
      </c>
      <c r="N586" s="64">
        <f>C3+O586</f>
        <v>64000.000000000058</v>
      </c>
      <c r="O586" s="64">
        <f>(((M586-(E2*100))*100))*C6</f>
        <v>39000.000000000058</v>
      </c>
      <c r="P586" s="8">
        <v>98.644999999999996</v>
      </c>
      <c r="Q586" s="8">
        <v>99.3</v>
      </c>
    </row>
    <row r="587" spans="1:17" ht="18.75" customHeight="1" x14ac:dyDescent="0.25">
      <c r="A587" s="4"/>
      <c r="L587" s="62">
        <v>43936</v>
      </c>
      <c r="M587" s="63">
        <f t="shared" si="9"/>
        <v>0.62000000000000455</v>
      </c>
      <c r="N587" s="64">
        <f>C3+O587</f>
        <v>62250.000000000226</v>
      </c>
      <c r="O587" s="64">
        <f>(((M587-(E2*100))*100))*C6</f>
        <v>37250.000000000226</v>
      </c>
      <c r="P587" s="8">
        <v>98.81</v>
      </c>
      <c r="Q587" s="8">
        <v>99.43</v>
      </c>
    </row>
    <row r="588" spans="1:17" ht="18.75" customHeight="1" x14ac:dyDescent="0.25">
      <c r="A588" s="4"/>
      <c r="L588" s="62">
        <v>43937</v>
      </c>
      <c r="M588" s="63">
        <f t="shared" si="9"/>
        <v>0.59999999999999432</v>
      </c>
      <c r="N588" s="64">
        <f>C3+O588</f>
        <v>61249.999999999716</v>
      </c>
      <c r="O588" s="64">
        <f>(((M588-(E2*100))*100))*C6</f>
        <v>36249.999999999716</v>
      </c>
      <c r="P588" s="8">
        <v>98.84</v>
      </c>
      <c r="Q588" s="8">
        <v>99.44</v>
      </c>
    </row>
    <row r="589" spans="1:17" ht="18.75" customHeight="1" x14ac:dyDescent="0.25">
      <c r="A589" s="4"/>
      <c r="L589" s="62">
        <v>43938</v>
      </c>
      <c r="M589" s="63">
        <f t="shared" si="9"/>
        <v>0.625</v>
      </c>
      <c r="N589" s="64">
        <f>C3+O589</f>
        <v>62500</v>
      </c>
      <c r="O589" s="64">
        <f>(((M589-(E2*100))*100))*C6</f>
        <v>37500</v>
      </c>
      <c r="P589" s="8">
        <v>98.784999999999997</v>
      </c>
      <c r="Q589" s="8">
        <v>99.41</v>
      </c>
    </row>
    <row r="590" spans="1:17" ht="18.75" customHeight="1" x14ac:dyDescent="0.25">
      <c r="A590" s="4"/>
      <c r="L590" s="62">
        <v>43941</v>
      </c>
      <c r="M590" s="63">
        <f t="shared" si="9"/>
        <v>0.60000000000000853</v>
      </c>
      <c r="N590" s="64">
        <f>C3+O590</f>
        <v>61250.000000000429</v>
      </c>
      <c r="O590" s="64">
        <f>(((M590-(E2*100))*100))*C6</f>
        <v>36250.000000000429</v>
      </c>
      <c r="P590" s="8">
        <v>98.834999999999994</v>
      </c>
      <c r="Q590" s="8">
        <v>99.435000000000002</v>
      </c>
    </row>
    <row r="591" spans="1:17" ht="18.75" customHeight="1" x14ac:dyDescent="0.25">
      <c r="A591" s="4"/>
      <c r="L591" s="62">
        <v>43942</v>
      </c>
      <c r="M591" s="63">
        <f t="shared" si="9"/>
        <v>0.56999999999999318</v>
      </c>
      <c r="N591" s="64">
        <f>C3+O591</f>
        <v>59749.999999999658</v>
      </c>
      <c r="O591" s="64">
        <f>(((M591-(E2*100))*100))*C6</f>
        <v>34749.999999999658</v>
      </c>
      <c r="P591" s="8">
        <v>98.9</v>
      </c>
      <c r="Q591" s="8">
        <v>99.47</v>
      </c>
    </row>
    <row r="592" spans="1:17" ht="18.75" customHeight="1" x14ac:dyDescent="0.25">
      <c r="A592" s="4"/>
      <c r="L592" s="62">
        <v>43943</v>
      </c>
      <c r="M592" s="63">
        <f t="shared" si="9"/>
        <v>0.57999999999999829</v>
      </c>
      <c r="N592" s="64">
        <f>C3+O592</f>
        <v>60249.999999999913</v>
      </c>
      <c r="O592" s="64">
        <f>(((M592-(E2*100))*100))*C6</f>
        <v>35249.999999999913</v>
      </c>
      <c r="P592" s="8">
        <v>98.855000000000004</v>
      </c>
      <c r="Q592" s="8">
        <v>99.435000000000002</v>
      </c>
    </row>
    <row r="593" spans="1:17" ht="18.75" customHeight="1" x14ac:dyDescent="0.25">
      <c r="A593" s="4"/>
      <c r="L593" s="62">
        <v>43944</v>
      </c>
      <c r="M593" s="63">
        <f t="shared" si="9"/>
        <v>0.57500000000000284</v>
      </c>
      <c r="N593" s="64">
        <f>C3+O593</f>
        <v>60000.000000000146</v>
      </c>
      <c r="O593" s="64">
        <f>(((M593-(E2*100))*100))*C6</f>
        <v>35000.000000000146</v>
      </c>
      <c r="P593" s="8">
        <v>98.875</v>
      </c>
      <c r="Q593" s="8">
        <v>99.45</v>
      </c>
    </row>
    <row r="594" spans="1:17" ht="18.75" customHeight="1" x14ac:dyDescent="0.25">
      <c r="A594" s="4"/>
      <c r="L594" s="62">
        <v>43945</v>
      </c>
      <c r="M594" s="63">
        <f t="shared" si="9"/>
        <v>0.57500000000000284</v>
      </c>
      <c r="N594" s="64">
        <f>C3+O594</f>
        <v>60000.000000000146</v>
      </c>
      <c r="O594" s="64">
        <f>(((M594-(E2*100))*100))*C6</f>
        <v>35000.000000000146</v>
      </c>
      <c r="P594" s="8">
        <v>98.89</v>
      </c>
      <c r="Q594" s="8">
        <v>99.465000000000003</v>
      </c>
    </row>
    <row r="595" spans="1:17" ht="18.75" customHeight="1" x14ac:dyDescent="0.25">
      <c r="A595" s="4"/>
      <c r="L595" s="62">
        <v>43948</v>
      </c>
      <c r="M595" s="63">
        <f t="shared" si="9"/>
        <v>0.59000000000000341</v>
      </c>
      <c r="N595" s="64">
        <f>C3+O595</f>
        <v>60750.000000000167</v>
      </c>
      <c r="O595" s="64">
        <f>(((M595-(E2*100))*100))*C6</f>
        <v>35750.000000000167</v>
      </c>
      <c r="P595" s="8">
        <v>98.834999999999994</v>
      </c>
      <c r="Q595" s="8">
        <v>99.424999999999997</v>
      </c>
    </row>
    <row r="596" spans="1:17" ht="18.75" customHeight="1" x14ac:dyDescent="0.25">
      <c r="A596" s="4"/>
      <c r="L596" s="62">
        <v>43949</v>
      </c>
      <c r="M596" s="63">
        <f t="shared" si="9"/>
        <v>0.59000000000000341</v>
      </c>
      <c r="N596" s="64">
        <f>C3+O596</f>
        <v>60750.000000000167</v>
      </c>
      <c r="O596" s="64">
        <f>(((M596-(E2*100))*100))*C6</f>
        <v>35750.000000000167</v>
      </c>
      <c r="P596" s="8">
        <v>98.88</v>
      </c>
      <c r="Q596" s="8">
        <v>99.47</v>
      </c>
    </row>
    <row r="597" spans="1:17" ht="18.75" customHeight="1" x14ac:dyDescent="0.25">
      <c r="A597" s="4"/>
      <c r="L597" s="62">
        <v>43950</v>
      </c>
      <c r="M597" s="63">
        <f t="shared" si="9"/>
        <v>0.60499999999998977</v>
      </c>
      <c r="N597" s="64">
        <f>C3+O597</f>
        <v>61499.999999999491</v>
      </c>
      <c r="O597" s="64">
        <f>(((M597-(E2*100))*100))*C6</f>
        <v>36499.999999999491</v>
      </c>
      <c r="P597" s="8">
        <v>98.87</v>
      </c>
      <c r="Q597" s="8">
        <v>99.474999999999994</v>
      </c>
    </row>
    <row r="598" spans="1:17" ht="18.75" customHeight="1" x14ac:dyDescent="0.25">
      <c r="A598" s="4"/>
      <c r="L598" s="62">
        <v>43951</v>
      </c>
      <c r="M598" s="63">
        <f t="shared" si="9"/>
        <v>0.59999999999999432</v>
      </c>
      <c r="N598" s="64">
        <f>C3+O598</f>
        <v>61249.999999999716</v>
      </c>
      <c r="O598" s="64">
        <f>(((M598-(E2*100))*100))*C6</f>
        <v>36249.999999999716</v>
      </c>
      <c r="P598" s="8">
        <v>98.89</v>
      </c>
      <c r="Q598" s="8">
        <v>99.49</v>
      </c>
    </row>
    <row r="599" spans="1:17" ht="18.75" customHeight="1" x14ac:dyDescent="0.25">
      <c r="A599" s="4"/>
      <c r="L599" s="62">
        <v>43952</v>
      </c>
      <c r="M599" s="63">
        <f t="shared" si="9"/>
        <v>0.58500000000000796</v>
      </c>
      <c r="N599" s="64">
        <f>C3+O599</f>
        <v>60500.0000000004</v>
      </c>
      <c r="O599" s="64">
        <f>(((M599-(E2*100))*100))*C6</f>
        <v>35500.0000000004</v>
      </c>
      <c r="P599" s="8">
        <v>98.894999999999996</v>
      </c>
      <c r="Q599" s="8">
        <v>99.48</v>
      </c>
    </row>
    <row r="600" spans="1:17" ht="18.75" customHeight="1" x14ac:dyDescent="0.25">
      <c r="A600" s="4"/>
      <c r="L600" s="62">
        <v>43955</v>
      </c>
      <c r="M600" s="63">
        <f t="shared" si="9"/>
        <v>0.59000000000000341</v>
      </c>
      <c r="N600" s="64">
        <f>C3+O600</f>
        <v>60750.000000000167</v>
      </c>
      <c r="O600" s="64">
        <f>(((M600-(E2*100))*100))*C6</f>
        <v>35750.000000000167</v>
      </c>
      <c r="P600" s="8">
        <v>98.905000000000001</v>
      </c>
      <c r="Q600" s="8">
        <v>99.495000000000005</v>
      </c>
    </row>
    <row r="601" spans="1:17" ht="18.75" customHeight="1" x14ac:dyDescent="0.25">
      <c r="A601" s="4"/>
      <c r="L601" s="62">
        <v>43956</v>
      </c>
      <c r="M601" s="63">
        <f t="shared" si="9"/>
        <v>0.59000000000000341</v>
      </c>
      <c r="N601" s="64">
        <f>C3+O601</f>
        <v>60750.000000000167</v>
      </c>
      <c r="O601" s="64">
        <f>(((M601-(E2*100))*100))*C6</f>
        <v>35750.000000000167</v>
      </c>
      <c r="P601" s="8">
        <v>98.88</v>
      </c>
      <c r="Q601" s="8">
        <v>99.47</v>
      </c>
    </row>
    <row r="602" spans="1:17" ht="18.75" customHeight="1" x14ac:dyDescent="0.25">
      <c r="A602" s="4"/>
      <c r="L602" s="62">
        <v>43957</v>
      </c>
      <c r="M602" s="63">
        <f t="shared" si="9"/>
        <v>0.64499999999999602</v>
      </c>
      <c r="N602" s="64">
        <f>C3+O602</f>
        <v>63499.999999999804</v>
      </c>
      <c r="O602" s="64">
        <f>(((M602-(E2*100))*100))*C6</f>
        <v>38499.999999999804</v>
      </c>
      <c r="P602" s="8">
        <v>98.83</v>
      </c>
      <c r="Q602" s="8">
        <v>99.474999999999994</v>
      </c>
    </row>
    <row r="603" spans="1:17" ht="18.75" customHeight="1" x14ac:dyDescent="0.25">
      <c r="A603" s="4"/>
      <c r="L603" s="62">
        <v>43958</v>
      </c>
      <c r="M603" s="63">
        <f t="shared" si="9"/>
        <v>0.64999999999999147</v>
      </c>
      <c r="N603" s="64">
        <f>C3+O603</f>
        <v>63749.999999999571</v>
      </c>
      <c r="O603" s="64">
        <f>(((M603-(E2*100))*100))*C6</f>
        <v>38749.999999999571</v>
      </c>
      <c r="P603" s="8">
        <v>98.92</v>
      </c>
      <c r="Q603" s="8">
        <v>99.57</v>
      </c>
    </row>
    <row r="604" spans="1:17" ht="18.75" customHeight="1" x14ac:dyDescent="0.25">
      <c r="A604" s="4"/>
      <c r="L604" s="62">
        <v>43959</v>
      </c>
      <c r="M604" s="63">
        <f t="shared" si="9"/>
        <v>0.68500000000000227</v>
      </c>
      <c r="N604" s="64">
        <f>C3+O604</f>
        <v>65500.000000000116</v>
      </c>
      <c r="O604" s="64">
        <f>(((M604-(E2*100))*100))*C6</f>
        <v>40500.000000000116</v>
      </c>
      <c r="P604" s="8">
        <v>98.86</v>
      </c>
      <c r="Q604" s="8">
        <v>99.545000000000002</v>
      </c>
    </row>
    <row r="605" spans="1:17" ht="18.75" customHeight="1" x14ac:dyDescent="0.25">
      <c r="A605" s="4"/>
      <c r="L605" s="62">
        <v>43962</v>
      </c>
      <c r="M605" s="63">
        <f t="shared" si="9"/>
        <v>0.70000000000000284</v>
      </c>
      <c r="N605" s="64">
        <f>C3+O605</f>
        <v>66250.000000000146</v>
      </c>
      <c r="O605" s="64">
        <f>(((M605-(E2*100))*100))*C6</f>
        <v>41250.000000000146</v>
      </c>
      <c r="P605" s="8">
        <v>98.82</v>
      </c>
      <c r="Q605" s="8">
        <v>99.52</v>
      </c>
    </row>
    <row r="606" spans="1:17" ht="18.75" customHeight="1" x14ac:dyDescent="0.25">
      <c r="A606" s="4"/>
      <c r="L606" s="62">
        <v>43963</v>
      </c>
      <c r="M606" s="63">
        <f t="shared" si="9"/>
        <v>0.68500000000000227</v>
      </c>
      <c r="N606" s="64">
        <f>C3+O606</f>
        <v>65500.000000000116</v>
      </c>
      <c r="O606" s="64">
        <f>(((M606-(E2*100))*100))*C6</f>
        <v>40500.000000000116</v>
      </c>
      <c r="P606" s="8">
        <v>98.85</v>
      </c>
      <c r="Q606" s="8">
        <v>99.534999999999997</v>
      </c>
    </row>
    <row r="607" spans="1:17" ht="18.75" customHeight="1" x14ac:dyDescent="0.25">
      <c r="A607" s="4"/>
      <c r="L607" s="62">
        <v>43964</v>
      </c>
      <c r="M607" s="63">
        <f t="shared" si="9"/>
        <v>0.67000000000000171</v>
      </c>
      <c r="N607" s="64">
        <f>C3+O607</f>
        <v>64750.000000000087</v>
      </c>
      <c r="O607" s="64">
        <f>(((M607-(E2*100))*100))*C6</f>
        <v>39750.000000000087</v>
      </c>
      <c r="P607" s="8">
        <v>98.89</v>
      </c>
      <c r="Q607" s="8">
        <v>99.56</v>
      </c>
    </row>
    <row r="608" spans="1:17" ht="18.75" customHeight="1" x14ac:dyDescent="0.25">
      <c r="A608" s="4"/>
      <c r="L608" s="62">
        <v>43965</v>
      </c>
      <c r="M608" s="63">
        <f t="shared" si="9"/>
        <v>0.65999999999999659</v>
      </c>
      <c r="N608" s="64">
        <f>C3+O608</f>
        <v>64249.999999999833</v>
      </c>
      <c r="O608" s="64">
        <f>(((M608-(E2*100))*100))*C6</f>
        <v>39249.999999999833</v>
      </c>
      <c r="P608" s="8">
        <v>98.915000000000006</v>
      </c>
      <c r="Q608" s="8">
        <v>99.575000000000003</v>
      </c>
    </row>
    <row r="609" spans="1:17" ht="18.75" customHeight="1" x14ac:dyDescent="0.25">
      <c r="A609" s="4"/>
      <c r="L609" s="62">
        <v>43966</v>
      </c>
      <c r="M609" s="63">
        <f t="shared" si="9"/>
        <v>0.67499999999999716</v>
      </c>
      <c r="N609" s="64">
        <f>C3+O609</f>
        <v>64999.999999999854</v>
      </c>
      <c r="O609" s="64">
        <f>(((M609-(E2*100))*100))*C6</f>
        <v>39999.999999999854</v>
      </c>
      <c r="P609" s="8">
        <v>98.87</v>
      </c>
      <c r="Q609" s="8">
        <v>99.545000000000002</v>
      </c>
    </row>
    <row r="610" spans="1:17" ht="18.75" customHeight="1" x14ac:dyDescent="0.25">
      <c r="A610" s="4"/>
      <c r="L610" s="62">
        <v>43969</v>
      </c>
      <c r="M610" s="63">
        <f t="shared" si="9"/>
        <v>0.69499999999999318</v>
      </c>
      <c r="N610" s="64">
        <f>C3+O610</f>
        <v>65999.999999999651</v>
      </c>
      <c r="O610" s="64">
        <f>(((M610-(E2*100))*100))*C6</f>
        <v>40999.999999999658</v>
      </c>
      <c r="P610" s="8">
        <v>98.75</v>
      </c>
      <c r="Q610" s="8">
        <v>99.444999999999993</v>
      </c>
    </row>
    <row r="611" spans="1:17" ht="18.75" customHeight="1" x14ac:dyDescent="0.25">
      <c r="A611" s="4"/>
      <c r="L611" s="62">
        <v>43970</v>
      </c>
      <c r="M611" s="63">
        <f t="shared" si="9"/>
        <v>0.69499999999999318</v>
      </c>
      <c r="N611" s="64">
        <f>C3+O611</f>
        <v>65999.999999999651</v>
      </c>
      <c r="O611" s="64">
        <f>(((M611-(E2*100))*100))*C6</f>
        <v>40999.999999999658</v>
      </c>
      <c r="P611" s="8">
        <v>98.79</v>
      </c>
      <c r="Q611" s="8">
        <v>99.484999999999999</v>
      </c>
    </row>
    <row r="612" spans="1:17" ht="18.75" customHeight="1" x14ac:dyDescent="0.25">
      <c r="A612" s="4"/>
      <c r="L612" s="62">
        <v>43971</v>
      </c>
      <c r="M612" s="63">
        <f t="shared" si="9"/>
        <v>0.68000000000000682</v>
      </c>
      <c r="N612" s="64">
        <f>C3+O612</f>
        <v>65250.000000000342</v>
      </c>
      <c r="O612" s="64">
        <f>(((M612-(E2*100))*100))*C6</f>
        <v>40250.000000000342</v>
      </c>
      <c r="P612" s="8">
        <v>98.83</v>
      </c>
      <c r="Q612" s="8">
        <v>99.51</v>
      </c>
    </row>
    <row r="613" spans="1:17" ht="18.75" customHeight="1" x14ac:dyDescent="0.25">
      <c r="A613" s="4"/>
      <c r="L613" s="62">
        <v>43972</v>
      </c>
      <c r="M613" s="63">
        <f t="shared" si="9"/>
        <v>0.65999999999999659</v>
      </c>
      <c r="N613" s="64">
        <f>C3+O613</f>
        <v>64249.999999999833</v>
      </c>
      <c r="O613" s="64">
        <f>(((M613-(E2*100))*100))*C6</f>
        <v>39249.999999999833</v>
      </c>
      <c r="P613" s="8">
        <v>98.844999999999999</v>
      </c>
      <c r="Q613" s="8">
        <v>99.504999999999995</v>
      </c>
    </row>
    <row r="614" spans="1:17" ht="18.75" customHeight="1" x14ac:dyDescent="0.25">
      <c r="A614" s="4"/>
      <c r="L614" s="62">
        <v>43973</v>
      </c>
      <c r="M614" s="63">
        <f t="shared" si="9"/>
        <v>0.64500000000001023</v>
      </c>
      <c r="N614" s="64">
        <f>C3+O614</f>
        <v>63500.000000000509</v>
      </c>
      <c r="O614" s="64">
        <f>(((M614-(E2*100))*100))*C6</f>
        <v>38500.000000000509</v>
      </c>
      <c r="P614" s="8">
        <v>98.864999999999995</v>
      </c>
      <c r="Q614" s="8">
        <v>99.51</v>
      </c>
    </row>
    <row r="615" spans="1:17" ht="18.75" customHeight="1" x14ac:dyDescent="0.25">
      <c r="A615" s="4"/>
      <c r="L615" s="62">
        <v>43977</v>
      </c>
      <c r="M615" s="63">
        <f t="shared" si="9"/>
        <v>0.65000000000000568</v>
      </c>
      <c r="N615" s="64">
        <f>C3+O615</f>
        <v>63750.000000000284</v>
      </c>
      <c r="O615" s="64">
        <f>(((M615-(E2*100))*100))*C6</f>
        <v>38750.000000000284</v>
      </c>
      <c r="P615" s="8">
        <v>98.844999999999999</v>
      </c>
      <c r="Q615" s="8">
        <v>99.495000000000005</v>
      </c>
    </row>
    <row r="616" spans="1:17" ht="18.75" customHeight="1" x14ac:dyDescent="0.25">
      <c r="A616" s="4"/>
      <c r="L616" s="62">
        <v>43978</v>
      </c>
      <c r="M616" s="63">
        <f t="shared" si="9"/>
        <v>0.65000000000000568</v>
      </c>
      <c r="N616" s="64">
        <f>C3+O616</f>
        <v>63750.000000000284</v>
      </c>
      <c r="O616" s="64">
        <f>(((M616-(E2*100))*100))*C6</f>
        <v>38750.000000000284</v>
      </c>
      <c r="P616" s="8">
        <v>98.85</v>
      </c>
      <c r="Q616" s="8">
        <v>99.5</v>
      </c>
    </row>
    <row r="617" spans="1:17" ht="18.75" customHeight="1" x14ac:dyDescent="0.25">
      <c r="A617" s="4"/>
      <c r="L617" s="62">
        <v>43979</v>
      </c>
      <c r="M617" s="63">
        <f t="shared" si="9"/>
        <v>0.67000000000000171</v>
      </c>
      <c r="N617" s="64">
        <f>C3+O617</f>
        <v>64750.000000000087</v>
      </c>
      <c r="O617" s="64">
        <f>(((M617-(E2*100))*100))*C6</f>
        <v>39750.000000000087</v>
      </c>
      <c r="P617" s="8">
        <v>98.82</v>
      </c>
      <c r="Q617" s="8">
        <v>99.49</v>
      </c>
    </row>
    <row r="618" spans="1:17" ht="18.75" customHeight="1" x14ac:dyDescent="0.25">
      <c r="A618" s="4"/>
      <c r="L618" s="62">
        <v>43980</v>
      </c>
      <c r="M618" s="63">
        <f t="shared" si="9"/>
        <v>0.66500000000000625</v>
      </c>
      <c r="N618" s="64">
        <f>C3+O618</f>
        <v>64500.000000000313</v>
      </c>
      <c r="O618" s="64">
        <f>(((M618-(E2*100))*100))*C6</f>
        <v>39500.000000000313</v>
      </c>
      <c r="P618" s="8">
        <v>98.864999999999995</v>
      </c>
      <c r="Q618" s="8">
        <v>99.53</v>
      </c>
    </row>
    <row r="619" spans="1:17" ht="18.75" customHeight="1" x14ac:dyDescent="0.25">
      <c r="A619" s="4"/>
      <c r="L619" s="62">
        <v>43983</v>
      </c>
      <c r="M619" s="63">
        <f t="shared" si="9"/>
        <v>0.68000000000000682</v>
      </c>
      <c r="N619" s="64">
        <f>C3+O619</f>
        <v>65250.000000000342</v>
      </c>
      <c r="O619" s="64">
        <f>(((M619-(E2*100))*100))*C6</f>
        <v>40250.000000000342</v>
      </c>
      <c r="P619" s="8">
        <v>98.844999999999999</v>
      </c>
      <c r="Q619" s="8">
        <v>99.525000000000006</v>
      </c>
    </row>
    <row r="620" spans="1:17" ht="18.75" customHeight="1" x14ac:dyDescent="0.25">
      <c r="A620" s="4"/>
      <c r="L620" s="62">
        <v>43984</v>
      </c>
      <c r="M620" s="63">
        <f t="shared" si="9"/>
        <v>0.68999999999999773</v>
      </c>
      <c r="N620" s="64">
        <f>C3+O620</f>
        <v>65749.999999999884</v>
      </c>
      <c r="O620" s="64">
        <f>(((M620-(E2*100))*100))*C6</f>
        <v>40749.999999999884</v>
      </c>
      <c r="P620" s="8">
        <v>98.825000000000003</v>
      </c>
      <c r="Q620" s="8">
        <v>99.515000000000001</v>
      </c>
    </row>
    <row r="621" spans="1:17" ht="18.75" customHeight="1" x14ac:dyDescent="0.25">
      <c r="A621" s="4"/>
      <c r="L621" s="62">
        <v>43985</v>
      </c>
      <c r="M621" s="63">
        <f t="shared" si="9"/>
        <v>0.74000000000000909</v>
      </c>
      <c r="N621" s="64">
        <f>C3+O621</f>
        <v>68250.000000000451</v>
      </c>
      <c r="O621" s="64">
        <f>(((M621-(E2*100))*100))*C6</f>
        <v>43250.000000000451</v>
      </c>
      <c r="P621" s="8">
        <v>98.71</v>
      </c>
      <c r="Q621" s="8">
        <v>99.45</v>
      </c>
    </row>
    <row r="622" spans="1:17" ht="18.75" customHeight="1" x14ac:dyDescent="0.25">
      <c r="A622" s="4"/>
      <c r="L622" s="62">
        <v>43986</v>
      </c>
      <c r="M622" s="63">
        <f t="shared" si="9"/>
        <v>0.78499999999999659</v>
      </c>
      <c r="N622" s="64">
        <f>C3+O622</f>
        <v>70499.999999999825</v>
      </c>
      <c r="O622" s="64">
        <f>(((M622-(E2*100))*100))*C6</f>
        <v>45499.999999999833</v>
      </c>
      <c r="P622" s="8">
        <v>98.62</v>
      </c>
      <c r="Q622" s="8">
        <v>99.405000000000001</v>
      </c>
    </row>
    <row r="623" spans="1:17" ht="18.75" customHeight="1" x14ac:dyDescent="0.25">
      <c r="A623" s="4"/>
      <c r="L623" s="62">
        <v>43987</v>
      </c>
      <c r="M623" s="63">
        <f t="shared" si="9"/>
        <v>0.78499999999999659</v>
      </c>
      <c r="N623" s="64">
        <f>C3+O623</f>
        <v>70499.999999999825</v>
      </c>
      <c r="O623" s="64">
        <f>(((M623-(E2*100))*100))*C6</f>
        <v>45499.999999999833</v>
      </c>
      <c r="P623" s="8">
        <v>98.5</v>
      </c>
      <c r="Q623" s="8">
        <v>99.284999999999997</v>
      </c>
    </row>
    <row r="624" spans="1:17" ht="18.75" customHeight="1" x14ac:dyDescent="0.25">
      <c r="A624" s="4"/>
      <c r="L624" s="62">
        <v>43990</v>
      </c>
      <c r="M624" s="63">
        <f t="shared" si="9"/>
        <v>0.79500000000000171</v>
      </c>
      <c r="N624" s="64">
        <f>C3+O624</f>
        <v>71000.000000000087</v>
      </c>
      <c r="O624" s="64">
        <f>(((M624-(E2*100))*100))*C6</f>
        <v>46000.000000000087</v>
      </c>
      <c r="P624" s="8">
        <v>98.545000000000002</v>
      </c>
      <c r="Q624" s="8">
        <v>99.34</v>
      </c>
    </row>
    <row r="625" spans="1:17" ht="18.75" customHeight="1" x14ac:dyDescent="0.25">
      <c r="A625" s="4"/>
      <c r="L625" s="62">
        <v>43991</v>
      </c>
      <c r="M625" s="63">
        <f t="shared" si="9"/>
        <v>0.78000000000000114</v>
      </c>
      <c r="N625" s="64">
        <f>C3+O625</f>
        <v>70250.000000000058</v>
      </c>
      <c r="O625" s="64">
        <f>(((M625-(E2*100))*100))*C6</f>
        <v>45250.000000000058</v>
      </c>
      <c r="P625" s="8">
        <v>98.614999999999995</v>
      </c>
      <c r="Q625" s="8">
        <v>99.394999999999996</v>
      </c>
    </row>
    <row r="626" spans="1:17" ht="18.75" customHeight="1" x14ac:dyDescent="0.25">
      <c r="A626" s="4"/>
      <c r="L626" s="62">
        <v>43992</v>
      </c>
      <c r="M626" s="63">
        <f t="shared" si="9"/>
        <v>0.77500000000000568</v>
      </c>
      <c r="N626" s="64">
        <f>C3+O626</f>
        <v>70000.000000000291</v>
      </c>
      <c r="O626" s="64">
        <f>(((M626-(E2*100))*100))*C6</f>
        <v>45000.000000000284</v>
      </c>
      <c r="P626" s="8">
        <v>98.704999999999998</v>
      </c>
      <c r="Q626" s="8">
        <v>99.48</v>
      </c>
    </row>
    <row r="627" spans="1:17" ht="18.75" customHeight="1" x14ac:dyDescent="0.25">
      <c r="A627" s="4"/>
      <c r="L627" s="62">
        <v>43993</v>
      </c>
      <c r="M627" s="63">
        <f t="shared" si="9"/>
        <v>0.67999999999999261</v>
      </c>
      <c r="N627" s="64">
        <f>C3+O627</f>
        <v>65249.999999999629</v>
      </c>
      <c r="O627" s="64">
        <f>(((M627-(E2*100))*100))*C6</f>
        <v>40249.999999999629</v>
      </c>
      <c r="P627" s="8">
        <v>98.87</v>
      </c>
      <c r="Q627" s="8">
        <v>99.55</v>
      </c>
    </row>
    <row r="628" spans="1:17" ht="18.75" customHeight="1" x14ac:dyDescent="0.25">
      <c r="A628" s="4"/>
      <c r="L628" s="62">
        <v>43994</v>
      </c>
      <c r="M628" s="63">
        <f t="shared" si="9"/>
        <v>0.71999999999999886</v>
      </c>
      <c r="N628" s="64">
        <f>C3+O628</f>
        <v>67249.999999999942</v>
      </c>
      <c r="O628" s="64">
        <f>(((M628-(E2*100))*100))*C6</f>
        <v>42249.999999999942</v>
      </c>
      <c r="P628" s="8">
        <v>98.8</v>
      </c>
      <c r="Q628" s="8">
        <v>99.52</v>
      </c>
    </row>
    <row r="629" spans="1:17" ht="18.75" customHeight="1" x14ac:dyDescent="0.25">
      <c r="A629" s="4"/>
      <c r="L629" s="62">
        <v>43997</v>
      </c>
      <c r="M629" s="63">
        <f t="shared" si="9"/>
        <v>0.72500000000000853</v>
      </c>
      <c r="N629" s="64">
        <f>C3+O629</f>
        <v>67500.000000000437</v>
      </c>
      <c r="O629" s="64">
        <f>(((M629-(E2*100))*100))*C6</f>
        <v>42500.000000000429</v>
      </c>
      <c r="P629" s="8">
        <v>98.784999999999997</v>
      </c>
      <c r="Q629" s="8">
        <v>99.51</v>
      </c>
    </row>
    <row r="630" spans="1:17" ht="18.75" customHeight="1" x14ac:dyDescent="0.25">
      <c r="A630" s="4"/>
      <c r="L630" s="62">
        <v>43998</v>
      </c>
      <c r="M630" s="63">
        <f t="shared" si="9"/>
        <v>0.76500000000000057</v>
      </c>
      <c r="N630" s="64">
        <f>C3+O630</f>
        <v>69500.000000000029</v>
      </c>
      <c r="O630" s="64">
        <f>(((M630-(E2*100))*100))*C6</f>
        <v>44500.000000000029</v>
      </c>
      <c r="P630" s="8">
        <v>98.72</v>
      </c>
      <c r="Q630" s="8">
        <v>99.484999999999999</v>
      </c>
    </row>
    <row r="631" spans="1:17" ht="18.75" customHeight="1" x14ac:dyDescent="0.25">
      <c r="A631" s="4"/>
      <c r="L631" s="62">
        <v>43999</v>
      </c>
      <c r="M631" s="63">
        <f t="shared" si="9"/>
        <v>0.73999999999999488</v>
      </c>
      <c r="N631" s="64">
        <f>C3+O631</f>
        <v>68249.999999999738</v>
      </c>
      <c r="O631" s="64">
        <f>(((M631-(E2*100))*100))*C6</f>
        <v>43249.999999999745</v>
      </c>
      <c r="P631" s="8">
        <v>98.775000000000006</v>
      </c>
      <c r="Q631" s="8">
        <v>99.515000000000001</v>
      </c>
    </row>
    <row r="632" spans="1:17" ht="18.75" customHeight="1" x14ac:dyDescent="0.25">
      <c r="A632" s="4"/>
      <c r="L632" s="62">
        <v>44000</v>
      </c>
      <c r="M632" s="63">
        <f t="shared" si="9"/>
        <v>0.68999999999999773</v>
      </c>
      <c r="N632" s="64">
        <f>C3+O632</f>
        <v>65749.999999999884</v>
      </c>
      <c r="O632" s="64">
        <f>(((M632-(E2*100))*100))*C6</f>
        <v>40749.999999999884</v>
      </c>
      <c r="P632" s="8">
        <v>98.844999999999999</v>
      </c>
      <c r="Q632" s="8">
        <v>99.534999999999997</v>
      </c>
    </row>
    <row r="633" spans="1:17" ht="18.75" customHeight="1" x14ac:dyDescent="0.25">
      <c r="A633" s="4"/>
      <c r="L633" s="62">
        <v>44001</v>
      </c>
      <c r="M633" s="63">
        <f t="shared" si="9"/>
        <v>0.70500000000001251</v>
      </c>
      <c r="N633" s="64">
        <f>C3+O633</f>
        <v>66500.000000000626</v>
      </c>
      <c r="O633" s="64">
        <f>(((M633-(E2*100))*100))*C6</f>
        <v>41500.000000000626</v>
      </c>
      <c r="P633" s="8">
        <v>98.82</v>
      </c>
      <c r="Q633" s="8">
        <v>99.525000000000006</v>
      </c>
    </row>
    <row r="634" spans="1:17" ht="18.75" customHeight="1" x14ac:dyDescent="0.25">
      <c r="A634" s="4"/>
      <c r="L634" s="62">
        <v>44004</v>
      </c>
      <c r="M634" s="63">
        <f t="shared" si="9"/>
        <v>0.70999999999999375</v>
      </c>
      <c r="N634" s="64">
        <f>C3+O634</f>
        <v>66749.99999999968</v>
      </c>
      <c r="O634" s="64">
        <f>(((M634-(E2*100))*100))*C6</f>
        <v>41749.999999999687</v>
      </c>
      <c r="P634" s="8">
        <v>98.805000000000007</v>
      </c>
      <c r="Q634" s="8">
        <v>99.515000000000001</v>
      </c>
    </row>
    <row r="635" spans="1:17" ht="18.75" customHeight="1" x14ac:dyDescent="0.25">
      <c r="A635" s="4"/>
      <c r="L635" s="62">
        <v>44005</v>
      </c>
      <c r="M635" s="63">
        <f t="shared" si="9"/>
        <v>0.73000000000000398</v>
      </c>
      <c r="N635" s="64">
        <f>C3+O635</f>
        <v>67750.000000000204</v>
      </c>
      <c r="O635" s="64">
        <f>(((M635-(E2*100))*100))*C6</f>
        <v>42750.000000000196</v>
      </c>
      <c r="P635" s="8">
        <v>98.795000000000002</v>
      </c>
      <c r="Q635" s="8">
        <v>99.525000000000006</v>
      </c>
    </row>
    <row r="636" spans="1:17" ht="18.75" customHeight="1" x14ac:dyDescent="0.25">
      <c r="A636" s="4"/>
      <c r="L636" s="62">
        <v>44006</v>
      </c>
      <c r="M636" s="63">
        <f t="shared" si="9"/>
        <v>0.70999999999999375</v>
      </c>
      <c r="N636" s="64">
        <f>C3+O636</f>
        <v>66749.99999999968</v>
      </c>
      <c r="O636" s="64">
        <f>(((M636-(E2*100))*100))*C6</f>
        <v>41749.999999999687</v>
      </c>
      <c r="P636" s="8">
        <v>98.825000000000003</v>
      </c>
      <c r="Q636" s="8">
        <v>99.534999999999997</v>
      </c>
    </row>
    <row r="637" spans="1:17" ht="18.75" customHeight="1" x14ac:dyDescent="0.25">
      <c r="A637" s="4"/>
      <c r="L637" s="62">
        <v>44007</v>
      </c>
      <c r="M637" s="63">
        <f t="shared" si="9"/>
        <v>0.71500000000000341</v>
      </c>
      <c r="N637" s="64">
        <f>C3+O637</f>
        <v>67000.000000000175</v>
      </c>
      <c r="O637" s="64">
        <f>(((M637-(E2*100))*100))*C6</f>
        <v>42000.000000000167</v>
      </c>
      <c r="P637" s="8">
        <v>98.82</v>
      </c>
      <c r="Q637" s="8">
        <v>99.534999999999997</v>
      </c>
    </row>
    <row r="638" spans="1:17" ht="18.75" customHeight="1" x14ac:dyDescent="0.25">
      <c r="A638" s="4"/>
      <c r="L638" s="62">
        <v>44008</v>
      </c>
      <c r="M638" s="63">
        <f t="shared" si="9"/>
        <v>0.68999999999999773</v>
      </c>
      <c r="N638" s="64">
        <f>C3+O638</f>
        <v>65749.999999999884</v>
      </c>
      <c r="O638" s="64">
        <f>(((M638-(E2*100))*100))*C6</f>
        <v>40749.999999999884</v>
      </c>
      <c r="P638" s="8">
        <v>98.88</v>
      </c>
      <c r="Q638" s="8">
        <v>99.57</v>
      </c>
    </row>
    <row r="639" spans="1:17" ht="18.75" customHeight="1" x14ac:dyDescent="0.25">
      <c r="A639" s="4"/>
      <c r="L639" s="62">
        <v>44011</v>
      </c>
      <c r="M639" s="63">
        <f t="shared" si="9"/>
        <v>0.68500000000000227</v>
      </c>
      <c r="N639" s="64">
        <f>C3+O639</f>
        <v>65500.000000000116</v>
      </c>
      <c r="O639" s="64">
        <f>(((M639-(E2*100))*100))*C6</f>
        <v>40500.000000000116</v>
      </c>
      <c r="P639" s="8">
        <v>98.91</v>
      </c>
      <c r="Q639" s="8">
        <v>99.594999999999999</v>
      </c>
    </row>
    <row r="640" spans="1:17" ht="18.75" customHeight="1" x14ac:dyDescent="0.25">
      <c r="A640" s="4"/>
      <c r="L640" s="62">
        <v>44012</v>
      </c>
      <c r="M640" s="63">
        <f t="shared" si="9"/>
        <v>0.69999999999998863</v>
      </c>
      <c r="N640" s="64">
        <f>C3+O640</f>
        <v>66249.999999999432</v>
      </c>
      <c r="O640" s="64">
        <f>(((M640-(E2*100))*100))*C6</f>
        <v>41249.999999999432</v>
      </c>
      <c r="P640" s="8">
        <v>98.885000000000005</v>
      </c>
      <c r="Q640" s="8">
        <v>99.584999999999994</v>
      </c>
    </row>
    <row r="641" spans="1:17" ht="18.75" customHeight="1" x14ac:dyDescent="0.25">
      <c r="A641" s="4"/>
      <c r="L641" s="62">
        <v>44013</v>
      </c>
      <c r="M641" s="63">
        <f t="shared" si="9"/>
        <v>0.71500000000000341</v>
      </c>
      <c r="N641" s="64">
        <f>C3+O641</f>
        <v>67000.000000000175</v>
      </c>
      <c r="O641" s="64">
        <f>(((M641-(E2*100))*100))*C6</f>
        <v>42000.000000000167</v>
      </c>
      <c r="P641" s="8">
        <v>98.834999999999994</v>
      </c>
      <c r="Q641" s="8">
        <v>99.55</v>
      </c>
    </row>
    <row r="642" spans="1:17" ht="18.75" customHeight="1" x14ac:dyDescent="0.25">
      <c r="A642" s="4"/>
      <c r="L642" s="62">
        <v>44014</v>
      </c>
      <c r="M642" s="63">
        <f t="shared" si="9"/>
        <v>0.72500000000000853</v>
      </c>
      <c r="N642" s="64">
        <f>C3+O642</f>
        <v>67500.000000000437</v>
      </c>
      <c r="O642" s="64">
        <f>(((M642-(E2*100))*100))*C6</f>
        <v>42500.000000000429</v>
      </c>
      <c r="P642" s="8">
        <v>98.85</v>
      </c>
      <c r="Q642" s="8">
        <v>99.575000000000003</v>
      </c>
    </row>
    <row r="643" spans="1:17" ht="18.75" customHeight="1" x14ac:dyDescent="0.25">
      <c r="A643" s="4"/>
      <c r="L643" s="62">
        <v>44018</v>
      </c>
      <c r="M643" s="63">
        <f t="shared" ref="M643:M706" si="10">Q643-P643</f>
        <v>0.73000000000000398</v>
      </c>
      <c r="N643" s="64">
        <f>C3+O643</f>
        <v>67750.000000000204</v>
      </c>
      <c r="O643" s="64">
        <f>(((M643-(E2*100))*100))*C6</f>
        <v>42750.000000000196</v>
      </c>
      <c r="P643" s="8">
        <v>98.834999999999994</v>
      </c>
      <c r="Q643" s="8">
        <v>99.564999999999998</v>
      </c>
    </row>
    <row r="644" spans="1:17" ht="18.75" customHeight="1" x14ac:dyDescent="0.25">
      <c r="A644" s="4"/>
      <c r="L644" s="62">
        <v>44019</v>
      </c>
      <c r="M644" s="63">
        <f t="shared" si="10"/>
        <v>0.71000000000000796</v>
      </c>
      <c r="N644" s="64">
        <f>C3+O644</f>
        <v>66750.000000000407</v>
      </c>
      <c r="O644" s="64">
        <f>(((M644-(E2*100))*100))*C6</f>
        <v>41750.0000000004</v>
      </c>
      <c r="P644" s="8">
        <v>98.88</v>
      </c>
      <c r="Q644" s="8">
        <v>99.59</v>
      </c>
    </row>
    <row r="645" spans="1:17" ht="18.75" customHeight="1" x14ac:dyDescent="0.25">
      <c r="A645" s="4"/>
      <c r="L645" s="62">
        <v>44020</v>
      </c>
      <c r="M645" s="63">
        <f t="shared" si="10"/>
        <v>0.70499999999999829</v>
      </c>
      <c r="N645" s="64">
        <f>C3+O645</f>
        <v>66499.999999999913</v>
      </c>
      <c r="O645" s="64">
        <f>(((M645-(E2*100))*100))*C6</f>
        <v>41499.999999999913</v>
      </c>
      <c r="P645" s="8">
        <v>98.89</v>
      </c>
      <c r="Q645" s="8">
        <v>99.594999999999999</v>
      </c>
    </row>
    <row r="646" spans="1:17" ht="18.75" customHeight="1" x14ac:dyDescent="0.25">
      <c r="A646" s="4"/>
      <c r="L646" s="62">
        <v>44021</v>
      </c>
      <c r="M646" s="63">
        <f t="shared" si="10"/>
        <v>0.69499999999999318</v>
      </c>
      <c r="N646" s="64">
        <f>C3+O646</f>
        <v>65999.999999999651</v>
      </c>
      <c r="O646" s="64">
        <f>(((M646-(E2*100))*100))*C6</f>
        <v>40999.999999999658</v>
      </c>
      <c r="P646" s="8">
        <v>98.915000000000006</v>
      </c>
      <c r="Q646" s="8">
        <v>99.61</v>
      </c>
    </row>
    <row r="647" spans="1:17" ht="18.75" customHeight="1" x14ac:dyDescent="0.25">
      <c r="A647" s="4"/>
      <c r="L647" s="62">
        <v>44022</v>
      </c>
      <c r="M647" s="63">
        <f t="shared" si="10"/>
        <v>0.70499999999999829</v>
      </c>
      <c r="N647" s="64">
        <f>C3+O647</f>
        <v>66499.999999999913</v>
      </c>
      <c r="O647" s="64">
        <f>(((M647-(E2*100))*100))*C6</f>
        <v>41499.999999999913</v>
      </c>
      <c r="P647" s="8">
        <v>98.864999999999995</v>
      </c>
      <c r="Q647" s="8">
        <v>99.57</v>
      </c>
    </row>
    <row r="648" spans="1:17" ht="18.75" customHeight="1" x14ac:dyDescent="0.25">
      <c r="A648" s="4"/>
      <c r="L648" s="62">
        <v>44025</v>
      </c>
      <c r="M648" s="63">
        <f t="shared" si="10"/>
        <v>0.69500000000000739</v>
      </c>
      <c r="N648" s="64">
        <f>C3+O648</f>
        <v>66000.000000000378</v>
      </c>
      <c r="O648" s="64">
        <f>(((M648-(E2*100))*100))*C6</f>
        <v>41000.000000000371</v>
      </c>
      <c r="P648" s="8">
        <v>98.88</v>
      </c>
      <c r="Q648" s="8">
        <v>99.575000000000003</v>
      </c>
    </row>
    <row r="649" spans="1:17" ht="18.75" customHeight="1" x14ac:dyDescent="0.25">
      <c r="A649" s="4"/>
      <c r="L649" s="62">
        <v>44026</v>
      </c>
      <c r="M649" s="63">
        <f t="shared" si="10"/>
        <v>0.67499999999999716</v>
      </c>
      <c r="N649" s="64">
        <f>C3+O649</f>
        <v>64999.999999999854</v>
      </c>
      <c r="O649" s="64">
        <f>(((M649-(E2*100))*100))*C6</f>
        <v>39999.999999999854</v>
      </c>
      <c r="P649" s="8">
        <v>98.924999999999997</v>
      </c>
      <c r="Q649" s="8">
        <v>99.6</v>
      </c>
    </row>
    <row r="650" spans="1:17" ht="18.75" customHeight="1" x14ac:dyDescent="0.25">
      <c r="A650" s="4"/>
      <c r="L650" s="62">
        <v>44027</v>
      </c>
      <c r="M650" s="63">
        <f t="shared" si="10"/>
        <v>0.68500000000000227</v>
      </c>
      <c r="N650" s="64">
        <f>C3+O650</f>
        <v>65500.000000000116</v>
      </c>
      <c r="O650" s="64">
        <f>(((M650-(E2*100))*100))*C6</f>
        <v>40500.000000000116</v>
      </c>
      <c r="P650" s="8">
        <v>98.91</v>
      </c>
      <c r="Q650" s="8">
        <v>99.594999999999999</v>
      </c>
    </row>
    <row r="651" spans="1:17" ht="18.75" customHeight="1" x14ac:dyDescent="0.25">
      <c r="A651" s="4"/>
      <c r="L651" s="62">
        <v>44028</v>
      </c>
      <c r="M651" s="63">
        <f t="shared" si="10"/>
        <v>0.66500000000000625</v>
      </c>
      <c r="N651" s="64">
        <f>C3+O651</f>
        <v>64500.000000000313</v>
      </c>
      <c r="O651" s="64">
        <f>(((M651-(E2*100))*100))*C6</f>
        <v>39500.000000000313</v>
      </c>
      <c r="P651" s="8">
        <v>98.94</v>
      </c>
      <c r="Q651" s="8">
        <v>99.605000000000004</v>
      </c>
    </row>
    <row r="652" spans="1:17" ht="18.75" customHeight="1" x14ac:dyDescent="0.25">
      <c r="A652" s="4"/>
      <c r="L652" s="62">
        <v>44029</v>
      </c>
      <c r="M652" s="63">
        <f t="shared" si="10"/>
        <v>0.67000000000000171</v>
      </c>
      <c r="N652" s="64">
        <f>C3+O652</f>
        <v>64750.000000000087</v>
      </c>
      <c r="O652" s="64">
        <f>(((M652-(E2*100))*100))*C6</f>
        <v>39750.000000000087</v>
      </c>
      <c r="P652" s="8">
        <v>98.924999999999997</v>
      </c>
      <c r="Q652" s="8">
        <v>99.594999999999999</v>
      </c>
    </row>
    <row r="653" spans="1:17" ht="18.75" customHeight="1" x14ac:dyDescent="0.25">
      <c r="A653" s="4"/>
      <c r="L653" s="62">
        <v>44032</v>
      </c>
      <c r="M653" s="63">
        <f t="shared" si="10"/>
        <v>0.65500000000000114</v>
      </c>
      <c r="N653" s="64">
        <f>C3+O653</f>
        <v>64000.000000000058</v>
      </c>
      <c r="O653" s="64">
        <f>(((M653-(E2*100))*100))*C6</f>
        <v>39000.000000000058</v>
      </c>
      <c r="P653" s="8">
        <v>98.944999999999993</v>
      </c>
      <c r="Q653" s="8">
        <v>99.6</v>
      </c>
    </row>
    <row r="654" spans="1:17" ht="18.75" customHeight="1" x14ac:dyDescent="0.25">
      <c r="A654" s="4"/>
      <c r="L654" s="62">
        <v>44033</v>
      </c>
      <c r="M654" s="63">
        <f t="shared" si="10"/>
        <v>0.65999999999999659</v>
      </c>
      <c r="N654" s="64">
        <f>C3+O654</f>
        <v>64249.999999999833</v>
      </c>
      <c r="O654" s="64">
        <f>(((M654-(E2*100))*100))*C6</f>
        <v>39249.999999999833</v>
      </c>
      <c r="P654" s="8">
        <v>98.95</v>
      </c>
      <c r="Q654" s="8">
        <v>99.61</v>
      </c>
    </row>
    <row r="655" spans="1:17" ht="18.75" customHeight="1" x14ac:dyDescent="0.25">
      <c r="A655" s="4"/>
      <c r="L655" s="62">
        <v>44034</v>
      </c>
      <c r="M655" s="63">
        <f t="shared" si="10"/>
        <v>0.65500000000000114</v>
      </c>
      <c r="N655" s="64">
        <f>C3+O655</f>
        <v>64000.000000000058</v>
      </c>
      <c r="O655" s="64">
        <f>(((M655-(E2*100))*100))*C6</f>
        <v>39000.000000000058</v>
      </c>
      <c r="P655" s="8">
        <v>98.97</v>
      </c>
      <c r="Q655" s="8">
        <v>99.625</v>
      </c>
    </row>
    <row r="656" spans="1:17" ht="18.75" customHeight="1" x14ac:dyDescent="0.25">
      <c r="A656" s="4"/>
      <c r="L656" s="62">
        <v>44035</v>
      </c>
      <c r="M656" s="63">
        <f t="shared" si="10"/>
        <v>0.61999999999999034</v>
      </c>
      <c r="N656" s="64">
        <f>C3+O656</f>
        <v>62249.99999999952</v>
      </c>
      <c r="O656" s="64">
        <f>(((M656-(E2*100))*100))*C6</f>
        <v>37249.99999999952</v>
      </c>
      <c r="P656" s="8">
        <v>99.01</v>
      </c>
      <c r="Q656" s="8">
        <v>99.63</v>
      </c>
    </row>
    <row r="657" spans="1:17" ht="18.75" customHeight="1" x14ac:dyDescent="0.25">
      <c r="A657" s="4"/>
      <c r="L657" s="62">
        <v>44036</v>
      </c>
      <c r="M657" s="63">
        <f t="shared" si="10"/>
        <v>0.62999999999999545</v>
      </c>
      <c r="N657" s="64">
        <f>C3+O657</f>
        <v>62749.999999999774</v>
      </c>
      <c r="O657" s="64">
        <f>(((M657-(E2*100))*100))*C6</f>
        <v>37749.999999999774</v>
      </c>
      <c r="P657" s="8">
        <v>99</v>
      </c>
      <c r="Q657" s="8">
        <v>99.63</v>
      </c>
    </row>
    <row r="658" spans="1:17" ht="18.75" customHeight="1" x14ac:dyDescent="0.25">
      <c r="A658" s="4"/>
      <c r="L658" s="62">
        <v>44039</v>
      </c>
      <c r="M658" s="63">
        <f t="shared" si="10"/>
        <v>0.63499999999999091</v>
      </c>
      <c r="N658" s="64">
        <f>C3+O658</f>
        <v>62999.999999999549</v>
      </c>
      <c r="O658" s="64">
        <f>(((M658-(E2*100))*100))*C6</f>
        <v>37999.999999999549</v>
      </c>
      <c r="P658" s="8">
        <v>98.98</v>
      </c>
      <c r="Q658" s="8">
        <v>99.614999999999995</v>
      </c>
    </row>
    <row r="659" spans="1:17" ht="18.75" customHeight="1" x14ac:dyDescent="0.25">
      <c r="A659" s="4"/>
      <c r="L659" s="62">
        <v>44040</v>
      </c>
      <c r="M659" s="63">
        <f t="shared" si="10"/>
        <v>0.625</v>
      </c>
      <c r="N659" s="64">
        <f>C3+O659</f>
        <v>62500</v>
      </c>
      <c r="O659" s="64">
        <f>(((M659-(E2*100))*100))*C6</f>
        <v>37500</v>
      </c>
      <c r="P659" s="8">
        <v>99.01</v>
      </c>
      <c r="Q659" s="8">
        <v>99.635000000000005</v>
      </c>
    </row>
    <row r="660" spans="1:17" ht="18.75" customHeight="1" x14ac:dyDescent="0.25">
      <c r="A660" s="4"/>
      <c r="L660" s="62">
        <v>44041</v>
      </c>
      <c r="M660" s="63">
        <f t="shared" si="10"/>
        <v>0.65000000000000568</v>
      </c>
      <c r="N660" s="64">
        <f>C3+O660</f>
        <v>63750.000000000284</v>
      </c>
      <c r="O660" s="64">
        <f>(((M660-(E2*100))*100))*C6</f>
        <v>38750.000000000284</v>
      </c>
      <c r="P660" s="8">
        <v>98.99</v>
      </c>
      <c r="Q660" s="8">
        <v>99.64</v>
      </c>
    </row>
    <row r="661" spans="1:17" ht="18.75" customHeight="1" x14ac:dyDescent="0.25">
      <c r="A661" s="4"/>
      <c r="L661" s="62">
        <v>44042</v>
      </c>
      <c r="M661" s="63">
        <f t="shared" si="10"/>
        <v>0.64000000000000057</v>
      </c>
      <c r="N661" s="64">
        <f>C3+O661</f>
        <v>63250.000000000029</v>
      </c>
      <c r="O661" s="64">
        <f>(((M661-(E2*100))*100))*C6</f>
        <v>38250.000000000029</v>
      </c>
      <c r="P661" s="8">
        <v>99.034999999999997</v>
      </c>
      <c r="Q661" s="8">
        <v>99.674999999999997</v>
      </c>
    </row>
    <row r="662" spans="1:17" ht="18.75" customHeight="1" x14ac:dyDescent="0.25">
      <c r="A662" s="4"/>
      <c r="L662" s="62">
        <v>44043</v>
      </c>
      <c r="M662" s="63">
        <f t="shared" si="10"/>
        <v>0.63500000000000512</v>
      </c>
      <c r="N662" s="64">
        <f>C3+O662</f>
        <v>63000.000000000255</v>
      </c>
      <c r="O662" s="64">
        <f>(((M662-(E2*100))*100))*C6</f>
        <v>38000.000000000255</v>
      </c>
      <c r="P662" s="8">
        <v>99.05</v>
      </c>
      <c r="Q662" s="8">
        <v>99.685000000000002</v>
      </c>
    </row>
    <row r="663" spans="1:17" ht="18.75" customHeight="1" x14ac:dyDescent="0.25">
      <c r="A663" s="4"/>
      <c r="L663" s="62">
        <v>44046</v>
      </c>
      <c r="M663" s="63">
        <f t="shared" si="10"/>
        <v>0.65500000000000114</v>
      </c>
      <c r="N663" s="64">
        <f>C3+O663</f>
        <v>64000.000000000058</v>
      </c>
      <c r="O663" s="64">
        <f>(((M663-(E2*100))*100))*C6</f>
        <v>39000.000000000058</v>
      </c>
      <c r="P663" s="8">
        <v>99.02</v>
      </c>
      <c r="Q663" s="8">
        <v>99.674999999999997</v>
      </c>
    </row>
    <row r="664" spans="1:17" ht="18.75" customHeight="1" x14ac:dyDescent="0.25">
      <c r="A664" s="4"/>
      <c r="L664" s="62">
        <v>44047</v>
      </c>
      <c r="M664" s="63">
        <f t="shared" si="10"/>
        <v>0.60999999999999943</v>
      </c>
      <c r="N664" s="64">
        <f>C3+O664</f>
        <v>61749.999999999971</v>
      </c>
      <c r="O664" s="64">
        <f>(((M664-(E2*100))*100))*C6</f>
        <v>36749.999999999971</v>
      </c>
      <c r="P664" s="8">
        <v>99.1</v>
      </c>
      <c r="Q664" s="8">
        <v>99.71</v>
      </c>
    </row>
    <row r="665" spans="1:17" ht="18.75" customHeight="1" x14ac:dyDescent="0.25">
      <c r="A665" s="4"/>
      <c r="L665" s="62">
        <v>44048</v>
      </c>
      <c r="M665" s="63">
        <f t="shared" si="10"/>
        <v>0.61500000000000909</v>
      </c>
      <c r="N665" s="64">
        <f>C3+O665</f>
        <v>62000.000000000451</v>
      </c>
      <c r="O665" s="64">
        <f>(((M665-(E2*100))*100))*C6</f>
        <v>37000.000000000451</v>
      </c>
      <c r="P665" s="8">
        <v>99.064999999999998</v>
      </c>
      <c r="Q665" s="8">
        <v>99.68</v>
      </c>
    </row>
    <row r="666" spans="1:17" ht="18.75" customHeight="1" x14ac:dyDescent="0.25">
      <c r="A666" s="4"/>
      <c r="L666" s="62">
        <v>44049</v>
      </c>
      <c r="M666" s="63">
        <f t="shared" si="10"/>
        <v>0.63000000000000966</v>
      </c>
      <c r="N666" s="64">
        <f>C3+O666</f>
        <v>62750.00000000048</v>
      </c>
      <c r="O666" s="64">
        <f>(((M666-(E2*100))*100))*C6</f>
        <v>37750.00000000048</v>
      </c>
      <c r="P666" s="8">
        <v>99.05</v>
      </c>
      <c r="Q666" s="8">
        <v>99.68</v>
      </c>
    </row>
    <row r="667" spans="1:17" ht="18.75" customHeight="1" x14ac:dyDescent="0.25">
      <c r="A667" s="4"/>
      <c r="L667" s="62">
        <v>44050</v>
      </c>
      <c r="M667" s="63">
        <f t="shared" si="10"/>
        <v>0.64500000000001023</v>
      </c>
      <c r="N667" s="64">
        <f>C3+O667</f>
        <v>63500.000000000509</v>
      </c>
      <c r="O667" s="64">
        <f>(((M667-(E2*100))*100))*C6</f>
        <v>38500.000000000509</v>
      </c>
      <c r="P667" s="8">
        <v>99.004999999999995</v>
      </c>
      <c r="Q667" s="8">
        <v>99.65</v>
      </c>
    </row>
    <row r="668" spans="1:17" ht="18.75" customHeight="1" x14ac:dyDescent="0.25">
      <c r="A668" s="4"/>
      <c r="L668" s="62">
        <v>44053</v>
      </c>
      <c r="M668" s="63">
        <f t="shared" si="10"/>
        <v>0.65000000000000568</v>
      </c>
      <c r="N668" s="64">
        <f>C3+O668</f>
        <v>63750.000000000284</v>
      </c>
      <c r="O668" s="64">
        <f>(((M668-(E2*100))*100))*C6</f>
        <v>38750.000000000284</v>
      </c>
      <c r="P668" s="8">
        <v>98.99</v>
      </c>
      <c r="Q668" s="8">
        <v>99.64</v>
      </c>
    </row>
    <row r="669" spans="1:17" ht="18.75" customHeight="1" x14ac:dyDescent="0.25">
      <c r="A669" s="4"/>
      <c r="L669" s="62">
        <v>44054</v>
      </c>
      <c r="M669" s="63">
        <f t="shared" si="10"/>
        <v>0.66499999999999204</v>
      </c>
      <c r="N669" s="64">
        <f>C3+O669</f>
        <v>64499.9999999996</v>
      </c>
      <c r="O669" s="64">
        <f>(((M669-(E2*100))*100))*C6</f>
        <v>39499.9999999996</v>
      </c>
      <c r="P669" s="8">
        <v>98.915000000000006</v>
      </c>
      <c r="Q669" s="8">
        <v>99.58</v>
      </c>
    </row>
    <row r="670" spans="1:17" ht="18.75" customHeight="1" x14ac:dyDescent="0.25">
      <c r="A670" s="4"/>
      <c r="L670" s="62">
        <v>44055</v>
      </c>
      <c r="M670" s="63">
        <f t="shared" si="10"/>
        <v>0.68500000000000227</v>
      </c>
      <c r="N670" s="64">
        <f>C3+O670</f>
        <v>65500.000000000116</v>
      </c>
      <c r="O670" s="64">
        <f>(((M670-(E2*100))*100))*C6</f>
        <v>40500.000000000116</v>
      </c>
      <c r="P670" s="8">
        <v>98.905000000000001</v>
      </c>
      <c r="Q670" s="8">
        <v>99.59</v>
      </c>
    </row>
    <row r="671" spans="1:17" ht="18.75" customHeight="1" x14ac:dyDescent="0.25">
      <c r="A671" s="4"/>
      <c r="L671" s="62">
        <v>44056</v>
      </c>
      <c r="M671" s="63">
        <f t="shared" si="10"/>
        <v>0.71999999999999886</v>
      </c>
      <c r="N671" s="64">
        <f>C3+O671</f>
        <v>67249.999999999942</v>
      </c>
      <c r="O671" s="64">
        <f>(((M671-(E2*100))*100))*C6</f>
        <v>42249.999999999942</v>
      </c>
      <c r="P671" s="8">
        <v>98.844999999999999</v>
      </c>
      <c r="Q671" s="8">
        <v>99.564999999999998</v>
      </c>
    </row>
    <row r="672" spans="1:17" ht="18.75" customHeight="1" x14ac:dyDescent="0.25">
      <c r="A672" s="4"/>
      <c r="L672" s="62">
        <v>44057</v>
      </c>
      <c r="M672" s="63">
        <f t="shared" si="10"/>
        <v>0.75499999999999545</v>
      </c>
      <c r="N672" s="64">
        <f>C3+O672</f>
        <v>68999.999999999767</v>
      </c>
      <c r="O672" s="64">
        <f>(((M672-(E2*100))*100))*C6</f>
        <v>43999.999999999774</v>
      </c>
      <c r="P672" s="8">
        <v>98.81</v>
      </c>
      <c r="Q672" s="8">
        <v>99.564999999999998</v>
      </c>
    </row>
    <row r="673" spans="1:17" ht="18.75" customHeight="1" x14ac:dyDescent="0.25">
      <c r="A673" s="4"/>
      <c r="L673" s="62">
        <v>44060</v>
      </c>
      <c r="M673" s="63">
        <f t="shared" si="10"/>
        <v>0.74499999999999034</v>
      </c>
      <c r="N673" s="64">
        <f>C3+O673</f>
        <v>68499.99999999952</v>
      </c>
      <c r="O673" s="64">
        <f>(((M673-(E2*100))*100))*C6</f>
        <v>43499.99999999952</v>
      </c>
      <c r="P673" s="8">
        <v>98.855000000000004</v>
      </c>
      <c r="Q673" s="8">
        <v>99.6</v>
      </c>
    </row>
    <row r="674" spans="1:17" ht="18.75" customHeight="1" x14ac:dyDescent="0.25">
      <c r="A674" s="4"/>
      <c r="L674" s="62">
        <v>44061</v>
      </c>
      <c r="M674" s="63">
        <f t="shared" si="10"/>
        <v>0.73000000000000398</v>
      </c>
      <c r="N674" s="64">
        <f>C3+O674</f>
        <v>67750.000000000204</v>
      </c>
      <c r="O674" s="64">
        <f>(((M674-(E2*100))*100))*C6</f>
        <v>42750.000000000196</v>
      </c>
      <c r="P674" s="8">
        <v>98.88</v>
      </c>
      <c r="Q674" s="8">
        <v>99.61</v>
      </c>
    </row>
    <row r="675" spans="1:17" ht="18.75" customHeight="1" x14ac:dyDescent="0.25">
      <c r="A675" s="4"/>
      <c r="L675" s="62">
        <v>44062</v>
      </c>
      <c r="M675" s="63">
        <f t="shared" si="10"/>
        <v>0.75</v>
      </c>
      <c r="N675" s="64">
        <f>C3+O675</f>
        <v>68750</v>
      </c>
      <c r="O675" s="64">
        <f>(((M675-(E2*100))*100))*C6</f>
        <v>43750</v>
      </c>
      <c r="P675" s="8">
        <v>98.875</v>
      </c>
      <c r="Q675" s="8">
        <v>99.625</v>
      </c>
    </row>
    <row r="676" spans="1:17" ht="18.75" customHeight="1" x14ac:dyDescent="0.25">
      <c r="A676" s="4"/>
      <c r="L676" s="62">
        <v>44063</v>
      </c>
      <c r="M676" s="63">
        <f t="shared" si="10"/>
        <v>0.71500000000000341</v>
      </c>
      <c r="N676" s="64">
        <f>C3+O676</f>
        <v>67000.000000000175</v>
      </c>
      <c r="O676" s="64">
        <f>(((M676-(E2*100))*100))*C6</f>
        <v>42000.000000000167</v>
      </c>
      <c r="P676" s="8">
        <v>98.91</v>
      </c>
      <c r="Q676" s="8">
        <v>99.625</v>
      </c>
    </row>
    <row r="677" spans="1:17" ht="18.75" customHeight="1" x14ac:dyDescent="0.25">
      <c r="A677" s="4"/>
      <c r="L677" s="62">
        <v>44064</v>
      </c>
      <c r="M677" s="63">
        <f t="shared" si="10"/>
        <v>0.70499999999999829</v>
      </c>
      <c r="N677" s="64">
        <f>C3+O677</f>
        <v>66499.999999999913</v>
      </c>
      <c r="O677" s="64">
        <f>(((M677-(E2*100))*100))*C6</f>
        <v>41499.999999999913</v>
      </c>
      <c r="P677" s="8">
        <v>98.91</v>
      </c>
      <c r="Q677" s="8">
        <v>99.614999999999995</v>
      </c>
    </row>
    <row r="678" spans="1:17" ht="18.75" customHeight="1" x14ac:dyDescent="0.25">
      <c r="A678" s="4"/>
      <c r="L678" s="62">
        <v>44067</v>
      </c>
      <c r="M678" s="63">
        <f t="shared" si="10"/>
        <v>0.69499999999999318</v>
      </c>
      <c r="N678" s="64">
        <f>C3+O678</f>
        <v>65999.999999999651</v>
      </c>
      <c r="O678" s="64">
        <f>(((M678-(E2*100))*100))*C6</f>
        <v>40999.999999999658</v>
      </c>
      <c r="P678" s="8">
        <v>98.92</v>
      </c>
      <c r="Q678" s="8">
        <v>99.614999999999995</v>
      </c>
    </row>
    <row r="679" spans="1:17" ht="18.75" customHeight="1" x14ac:dyDescent="0.25">
      <c r="A679" s="4"/>
      <c r="L679" s="62">
        <v>44068</v>
      </c>
      <c r="M679" s="63">
        <f t="shared" si="10"/>
        <v>0.71999999999999886</v>
      </c>
      <c r="N679" s="64">
        <f>C3+O679</f>
        <v>67249.999999999942</v>
      </c>
      <c r="O679" s="64">
        <f>(((M679-(E2*100))*100))*C6</f>
        <v>42249.999999999942</v>
      </c>
      <c r="P679" s="8">
        <v>98.875</v>
      </c>
      <c r="Q679" s="8">
        <v>99.594999999999999</v>
      </c>
    </row>
    <row r="680" spans="1:17" ht="18.75" customHeight="1" x14ac:dyDescent="0.25">
      <c r="A680" s="4"/>
      <c r="L680" s="62">
        <v>44069</v>
      </c>
      <c r="M680" s="63">
        <f t="shared" si="10"/>
        <v>0.71500000000000341</v>
      </c>
      <c r="N680" s="64">
        <f>C3+O680</f>
        <v>67000.000000000175</v>
      </c>
      <c r="O680" s="64">
        <f>(((M680-(E2*100))*100))*C6</f>
        <v>42000.000000000167</v>
      </c>
      <c r="P680" s="8">
        <v>98.88</v>
      </c>
      <c r="Q680" s="8">
        <v>99.594999999999999</v>
      </c>
    </row>
    <row r="681" spans="1:17" ht="18.75" customHeight="1" x14ac:dyDescent="0.25">
      <c r="A681" s="4"/>
      <c r="L681" s="62">
        <v>44070</v>
      </c>
      <c r="M681" s="63">
        <f t="shared" si="10"/>
        <v>0.78000000000000114</v>
      </c>
      <c r="N681" s="64">
        <f>C3+O681</f>
        <v>70250.000000000058</v>
      </c>
      <c r="O681" s="64">
        <f>(((M681-(E2*100))*100))*C6</f>
        <v>45250.000000000058</v>
      </c>
      <c r="P681" s="8">
        <v>98.784999999999997</v>
      </c>
      <c r="Q681" s="8">
        <v>99.564999999999998</v>
      </c>
    </row>
    <row r="682" spans="1:17" ht="18.75" customHeight="1" x14ac:dyDescent="0.25">
      <c r="A682" s="4"/>
      <c r="L682" s="62">
        <v>44071</v>
      </c>
      <c r="M682" s="63">
        <f t="shared" si="10"/>
        <v>0.80999999999998806</v>
      </c>
      <c r="N682" s="64">
        <f>C3+O682</f>
        <v>71749.999999999403</v>
      </c>
      <c r="O682" s="64">
        <f>(((M682-(E2*100))*100))*C6</f>
        <v>46749.999999999403</v>
      </c>
      <c r="P682" s="8">
        <v>98.79</v>
      </c>
      <c r="Q682" s="8">
        <v>99.6</v>
      </c>
    </row>
    <row r="683" spans="1:17" ht="18.75" customHeight="1" x14ac:dyDescent="0.25">
      <c r="A683" s="4"/>
      <c r="L683" s="62">
        <v>44074</v>
      </c>
      <c r="M683" s="63">
        <f t="shared" si="10"/>
        <v>0.79500000000000171</v>
      </c>
      <c r="N683" s="64">
        <f>C3+O683</f>
        <v>71000.000000000087</v>
      </c>
      <c r="O683" s="64">
        <f>(((M683-(E2*100))*100))*C6</f>
        <v>46000.000000000087</v>
      </c>
      <c r="P683" s="8">
        <v>98.814999999999998</v>
      </c>
      <c r="Q683" s="8">
        <v>99.61</v>
      </c>
    </row>
    <row r="684" spans="1:17" ht="18.75" customHeight="1" x14ac:dyDescent="0.25">
      <c r="A684" s="4"/>
      <c r="L684" s="62">
        <v>44075</v>
      </c>
      <c r="M684" s="63">
        <f t="shared" si="10"/>
        <v>0.76500000000000057</v>
      </c>
      <c r="N684" s="64">
        <f>C3+O684</f>
        <v>69500.000000000029</v>
      </c>
      <c r="O684" s="64">
        <f>(((M684-(E2*100))*100))*C6</f>
        <v>44500.000000000029</v>
      </c>
      <c r="P684" s="8">
        <v>98.86</v>
      </c>
      <c r="Q684" s="8">
        <v>99.625</v>
      </c>
    </row>
    <row r="685" spans="1:17" ht="18.75" customHeight="1" x14ac:dyDescent="0.25">
      <c r="A685" s="4"/>
      <c r="L685" s="62">
        <v>44076</v>
      </c>
      <c r="M685" s="63">
        <f t="shared" si="10"/>
        <v>0.74000000000000909</v>
      </c>
      <c r="N685" s="64">
        <f>C3+O685</f>
        <v>68250.000000000451</v>
      </c>
      <c r="O685" s="64">
        <f>(((M685-(E2*100))*100))*C6</f>
        <v>43250.000000000451</v>
      </c>
      <c r="P685" s="8">
        <v>98.88</v>
      </c>
      <c r="Q685" s="8">
        <v>99.62</v>
      </c>
    </row>
    <row r="686" spans="1:17" ht="18.75" customHeight="1" x14ac:dyDescent="0.25">
      <c r="A686" s="4"/>
      <c r="L686" s="62">
        <v>44077</v>
      </c>
      <c r="M686" s="63">
        <f t="shared" si="10"/>
        <v>0.71500000000000341</v>
      </c>
      <c r="N686" s="64">
        <f>C3+O686</f>
        <v>67000.000000000175</v>
      </c>
      <c r="O686" s="64">
        <f>(((M686-(E2*100))*100))*C6</f>
        <v>42000.000000000167</v>
      </c>
      <c r="P686" s="8">
        <v>98.924999999999997</v>
      </c>
      <c r="Q686" s="8">
        <v>99.64</v>
      </c>
    </row>
    <row r="687" spans="1:17" ht="18.75" customHeight="1" x14ac:dyDescent="0.25">
      <c r="A687" s="4"/>
      <c r="L687" s="62">
        <v>44078</v>
      </c>
      <c r="M687" s="63">
        <f t="shared" si="10"/>
        <v>0.78000000000000114</v>
      </c>
      <c r="N687" s="64">
        <f>C3+O687</f>
        <v>70250.000000000058</v>
      </c>
      <c r="O687" s="64">
        <f>(((M687-(E2*100))*100))*C6</f>
        <v>45250.000000000058</v>
      </c>
      <c r="P687" s="8">
        <v>98.784999999999997</v>
      </c>
      <c r="Q687" s="8">
        <v>99.564999999999998</v>
      </c>
    </row>
    <row r="688" spans="1:17" ht="18.75" customHeight="1" x14ac:dyDescent="0.25">
      <c r="A688" s="4"/>
      <c r="L688" s="62">
        <v>44082</v>
      </c>
      <c r="M688" s="63">
        <f t="shared" si="10"/>
        <v>0.76500000000000057</v>
      </c>
      <c r="N688" s="64">
        <f>C3+O688</f>
        <v>69500.000000000029</v>
      </c>
      <c r="O688" s="64">
        <f>(((M688-(E2*100))*100))*C6</f>
        <v>44500.000000000029</v>
      </c>
      <c r="P688" s="8">
        <v>98.84</v>
      </c>
      <c r="Q688" s="8">
        <v>99.605000000000004</v>
      </c>
    </row>
    <row r="689" spans="1:17" ht="18.75" customHeight="1" x14ac:dyDescent="0.25">
      <c r="A689" s="4"/>
      <c r="L689" s="62">
        <v>44083</v>
      </c>
      <c r="M689" s="63">
        <f t="shared" si="10"/>
        <v>0.77499999999999147</v>
      </c>
      <c r="N689" s="64">
        <f>C3+O689</f>
        <v>69999.999999999563</v>
      </c>
      <c r="O689" s="64">
        <f>(((M689-(E2*100))*100))*C6</f>
        <v>44999.999999999571</v>
      </c>
      <c r="P689" s="8">
        <v>98.825000000000003</v>
      </c>
      <c r="Q689" s="8">
        <v>99.6</v>
      </c>
    </row>
    <row r="690" spans="1:17" ht="18.75" customHeight="1" x14ac:dyDescent="0.25">
      <c r="A690" s="4"/>
      <c r="L690" s="62">
        <v>44084</v>
      </c>
      <c r="M690" s="63">
        <f t="shared" si="10"/>
        <v>0.78000000000000114</v>
      </c>
      <c r="N690" s="64">
        <f>C3+O690</f>
        <v>70250.000000000058</v>
      </c>
      <c r="O690" s="64">
        <f>(((M690-(E2*100))*100))*C6</f>
        <v>45250.000000000058</v>
      </c>
      <c r="P690" s="8">
        <v>98.84</v>
      </c>
      <c r="Q690" s="8">
        <v>99.62</v>
      </c>
    </row>
    <row r="691" spans="1:17" ht="18.75" customHeight="1" x14ac:dyDescent="0.25">
      <c r="A691" s="4"/>
      <c r="L691" s="62">
        <v>44085</v>
      </c>
      <c r="M691" s="63">
        <f t="shared" si="10"/>
        <v>0.79000000000000625</v>
      </c>
      <c r="N691" s="64">
        <f>C3+O691</f>
        <v>70750.00000000032</v>
      </c>
      <c r="O691" s="64">
        <f>(((M691-(E2*100))*100))*C6</f>
        <v>45750.000000000313</v>
      </c>
      <c r="P691" s="8">
        <v>98.844999999999999</v>
      </c>
      <c r="Q691" s="8">
        <v>99.635000000000005</v>
      </c>
    </row>
    <row r="692" spans="1:17" ht="18.75" customHeight="1" x14ac:dyDescent="0.25">
      <c r="A692" s="4"/>
      <c r="L692" s="62">
        <v>44088</v>
      </c>
      <c r="M692" s="63">
        <f t="shared" si="10"/>
        <v>0.78000000000000114</v>
      </c>
      <c r="N692" s="64">
        <f>C3+O692</f>
        <v>70250.000000000058</v>
      </c>
      <c r="O692" s="64">
        <f>(((M692-(E2*100))*100))*C6</f>
        <v>45250.000000000058</v>
      </c>
      <c r="P692" s="8">
        <v>98.844999999999999</v>
      </c>
      <c r="Q692" s="8">
        <v>99.625</v>
      </c>
    </row>
    <row r="693" spans="1:17" ht="18.75" customHeight="1" x14ac:dyDescent="0.25">
      <c r="A693" s="4"/>
      <c r="L693" s="62">
        <v>44089</v>
      </c>
      <c r="M693" s="63">
        <f t="shared" si="10"/>
        <v>0.78499999999999659</v>
      </c>
      <c r="N693" s="64">
        <f>C3+O693</f>
        <v>70499.999999999825</v>
      </c>
      <c r="O693" s="64">
        <f>(((M693-(E2*100))*100))*C6</f>
        <v>45499.999999999833</v>
      </c>
      <c r="P693" s="8">
        <v>98.84</v>
      </c>
      <c r="Q693" s="8">
        <v>99.625</v>
      </c>
    </row>
    <row r="694" spans="1:17" ht="18.75" customHeight="1" x14ac:dyDescent="0.25">
      <c r="A694" s="4"/>
      <c r="L694" s="62">
        <v>44090</v>
      </c>
      <c r="M694" s="63">
        <f t="shared" si="10"/>
        <v>0.80500000000000682</v>
      </c>
      <c r="N694" s="64">
        <f>C3+O694</f>
        <v>71500.000000000349</v>
      </c>
      <c r="O694" s="64">
        <f>(((M694-(E2*100))*100))*C6</f>
        <v>46500.000000000342</v>
      </c>
      <c r="P694" s="8">
        <v>98.82</v>
      </c>
      <c r="Q694" s="8">
        <v>99.625</v>
      </c>
    </row>
    <row r="695" spans="1:17" ht="18.75" customHeight="1" x14ac:dyDescent="0.25">
      <c r="A695" s="4"/>
      <c r="L695" s="62">
        <v>44091</v>
      </c>
      <c r="M695" s="63">
        <f t="shared" si="10"/>
        <v>0.81000000000000227</v>
      </c>
      <c r="N695" s="64">
        <f>C3+O695</f>
        <v>71750.000000000116</v>
      </c>
      <c r="O695" s="64">
        <f>(((M695-(E2*100))*100))*C6</f>
        <v>46750.000000000116</v>
      </c>
      <c r="P695" s="8">
        <v>98.81</v>
      </c>
      <c r="Q695" s="8">
        <v>99.62</v>
      </c>
    </row>
    <row r="696" spans="1:17" ht="18.75" customHeight="1" x14ac:dyDescent="0.25">
      <c r="A696" s="4"/>
      <c r="L696" s="62">
        <v>44092</v>
      </c>
      <c r="M696" s="63">
        <f t="shared" si="10"/>
        <v>0.83499999999999375</v>
      </c>
      <c r="N696" s="64">
        <f>C3+O696</f>
        <v>72999.99999999968</v>
      </c>
      <c r="O696" s="64">
        <f>(((M696-(E2*100))*100))*C6</f>
        <v>47999.999999999687</v>
      </c>
      <c r="P696" s="8">
        <v>98.78</v>
      </c>
      <c r="Q696" s="8">
        <v>99.614999999999995</v>
      </c>
    </row>
    <row r="697" spans="1:17" ht="18.75" customHeight="1" x14ac:dyDescent="0.25">
      <c r="A697" s="4"/>
      <c r="L697" s="62">
        <v>44095</v>
      </c>
      <c r="M697" s="63">
        <f t="shared" si="10"/>
        <v>0.81000000000000227</v>
      </c>
      <c r="N697" s="64">
        <f>C3+O697</f>
        <v>71750.000000000116</v>
      </c>
      <c r="O697" s="64">
        <f>(((M697-(E2*100))*100))*C6</f>
        <v>46750.000000000116</v>
      </c>
      <c r="P697" s="8">
        <v>98.82</v>
      </c>
      <c r="Q697" s="8">
        <v>99.63</v>
      </c>
    </row>
    <row r="698" spans="1:17" ht="18.75" customHeight="1" x14ac:dyDescent="0.25">
      <c r="A698" s="4"/>
      <c r="L698" s="62">
        <v>44096</v>
      </c>
      <c r="M698" s="63">
        <f t="shared" si="10"/>
        <v>0.81000000000000227</v>
      </c>
      <c r="N698" s="64">
        <f>C3+O698</f>
        <v>71750.000000000116</v>
      </c>
      <c r="O698" s="64">
        <f>(((M698-(E2*100))*100))*C6</f>
        <v>46750.000000000116</v>
      </c>
      <c r="P698" s="8">
        <v>98.83</v>
      </c>
      <c r="Q698" s="8">
        <v>99.64</v>
      </c>
    </row>
    <row r="699" spans="1:17" ht="18.75" customHeight="1" x14ac:dyDescent="0.25">
      <c r="A699" s="4"/>
      <c r="L699" s="62">
        <v>44097</v>
      </c>
      <c r="M699" s="63">
        <f t="shared" si="10"/>
        <v>0.79999999999999716</v>
      </c>
      <c r="N699" s="64">
        <f>C3+O699</f>
        <v>71249.999999999854</v>
      </c>
      <c r="O699" s="64">
        <f>(((M699-(E2*100))*100))*C6</f>
        <v>46249.999999999854</v>
      </c>
      <c r="P699" s="8">
        <v>98.825000000000003</v>
      </c>
      <c r="Q699" s="8">
        <v>99.625</v>
      </c>
    </row>
    <row r="700" spans="1:17" ht="18.75" customHeight="1" x14ac:dyDescent="0.25">
      <c r="A700" s="4"/>
      <c r="L700" s="62">
        <v>44098</v>
      </c>
      <c r="M700" s="63">
        <f t="shared" si="10"/>
        <v>0.78999999999999204</v>
      </c>
      <c r="N700" s="64">
        <f>C3+O700</f>
        <v>70749.999999999593</v>
      </c>
      <c r="O700" s="64">
        <f>(((M700-(E2*100))*100))*C6</f>
        <v>45749.9999999996</v>
      </c>
      <c r="P700" s="8">
        <v>98.825000000000003</v>
      </c>
      <c r="Q700" s="8">
        <v>99.614999999999995</v>
      </c>
    </row>
    <row r="701" spans="1:17" ht="18.75" customHeight="1" x14ac:dyDescent="0.25">
      <c r="A701" s="4"/>
      <c r="L701" s="62">
        <v>44099</v>
      </c>
      <c r="M701" s="63">
        <f t="shared" si="10"/>
        <v>0.79000000000000625</v>
      </c>
      <c r="N701" s="64">
        <f>C3+O701</f>
        <v>70750.00000000032</v>
      </c>
      <c r="O701" s="64">
        <f>(((M701-(E2*100))*100))*C6</f>
        <v>45750.000000000313</v>
      </c>
      <c r="P701" s="8">
        <v>98.83</v>
      </c>
      <c r="Q701" s="8">
        <v>99.62</v>
      </c>
    </row>
    <row r="702" spans="1:17" ht="18.75" customHeight="1" x14ac:dyDescent="0.25">
      <c r="A702" s="4"/>
      <c r="L702" s="62">
        <v>44102</v>
      </c>
      <c r="M702" s="63">
        <f t="shared" si="10"/>
        <v>0.78999999999999204</v>
      </c>
      <c r="N702" s="64">
        <f>C3+O702</f>
        <v>70749.999999999593</v>
      </c>
      <c r="O702" s="64">
        <f>(((M702-(E2*100))*100))*C6</f>
        <v>45749.9999999996</v>
      </c>
      <c r="P702" s="8">
        <v>98.825000000000003</v>
      </c>
      <c r="Q702" s="8">
        <v>99.614999999999995</v>
      </c>
    </row>
    <row r="703" spans="1:17" ht="18.75" customHeight="1" x14ac:dyDescent="0.25">
      <c r="A703" s="4"/>
      <c r="L703" s="62">
        <v>44103</v>
      </c>
      <c r="M703" s="63">
        <f t="shared" si="10"/>
        <v>0.77499999999999147</v>
      </c>
      <c r="N703" s="64">
        <f>C3+O703</f>
        <v>69999.999999999563</v>
      </c>
      <c r="O703" s="64">
        <f>(((M703-(E2*100))*100))*C6</f>
        <v>44999.999999999571</v>
      </c>
      <c r="P703" s="8">
        <v>98.855000000000004</v>
      </c>
      <c r="Q703" s="8">
        <v>99.63</v>
      </c>
    </row>
    <row r="704" spans="1:17" ht="18.75" customHeight="1" x14ac:dyDescent="0.25">
      <c r="A704" s="4"/>
      <c r="L704" s="62">
        <v>44104</v>
      </c>
      <c r="M704" s="63">
        <f t="shared" si="10"/>
        <v>0.79000000000000625</v>
      </c>
      <c r="N704" s="64">
        <f>C3+O704</f>
        <v>70750.00000000032</v>
      </c>
      <c r="O704" s="64">
        <f>(((M704-(E2*100))*100))*C6</f>
        <v>45750.000000000313</v>
      </c>
      <c r="P704" s="8">
        <v>98.82</v>
      </c>
      <c r="Q704" s="8">
        <v>99.61</v>
      </c>
    </row>
    <row r="705" spans="1:17" ht="18.75" customHeight="1" x14ac:dyDescent="0.25">
      <c r="A705" s="4"/>
      <c r="L705" s="62">
        <v>44105</v>
      </c>
      <c r="M705" s="63">
        <f t="shared" si="10"/>
        <v>0.77500000000000568</v>
      </c>
      <c r="N705" s="64">
        <f>C3+O705</f>
        <v>70000.000000000291</v>
      </c>
      <c r="O705" s="64">
        <f>(((M705-(E2*100))*100))*C6</f>
        <v>45000.000000000284</v>
      </c>
      <c r="P705" s="8">
        <v>98.83</v>
      </c>
      <c r="Q705" s="8">
        <v>99.605000000000004</v>
      </c>
    </row>
    <row r="706" spans="1:17" ht="18.75" customHeight="1" x14ac:dyDescent="0.25">
      <c r="A706" s="4"/>
      <c r="L706" s="62">
        <v>44106</v>
      </c>
      <c r="M706" s="63">
        <f t="shared" si="10"/>
        <v>0.78499999999999659</v>
      </c>
      <c r="N706" s="64">
        <f>C3+O706</f>
        <v>70499.999999999825</v>
      </c>
      <c r="O706" s="64">
        <f>(((M706-(E2*100))*100))*C6</f>
        <v>45499.999999999833</v>
      </c>
      <c r="P706" s="8">
        <v>98.805000000000007</v>
      </c>
      <c r="Q706" s="8">
        <v>99.59</v>
      </c>
    </row>
    <row r="707" spans="1:17" ht="18.75" customHeight="1" x14ac:dyDescent="0.25">
      <c r="A707" s="4"/>
      <c r="L707" s="62">
        <v>44109</v>
      </c>
      <c r="M707" s="63">
        <f t="shared" ref="M707:M770" si="11">Q707-P707</f>
        <v>0.82000000000000739</v>
      </c>
      <c r="N707" s="64">
        <f>C3+O707</f>
        <v>72250.000000000378</v>
      </c>
      <c r="O707" s="64">
        <f>(((M707-(E2*100))*100))*C6</f>
        <v>47250.000000000371</v>
      </c>
      <c r="P707" s="8">
        <v>98.724999999999994</v>
      </c>
      <c r="Q707" s="8">
        <v>99.545000000000002</v>
      </c>
    </row>
    <row r="708" spans="1:17" ht="18.75" customHeight="1" x14ac:dyDescent="0.25">
      <c r="A708" s="4"/>
      <c r="L708" s="62">
        <v>44110</v>
      </c>
      <c r="M708" s="63">
        <f t="shared" si="11"/>
        <v>0.81499999999999773</v>
      </c>
      <c r="N708" s="64">
        <f>C3+O708</f>
        <v>71999.999999999884</v>
      </c>
      <c r="O708" s="64">
        <f>(((M708-(E2*100))*100))*C6</f>
        <v>46999.999999999884</v>
      </c>
      <c r="P708" s="8">
        <v>98.745000000000005</v>
      </c>
      <c r="Q708" s="8">
        <v>99.56</v>
      </c>
    </row>
    <row r="709" spans="1:17" ht="18.75" customHeight="1" x14ac:dyDescent="0.25">
      <c r="A709" s="4"/>
      <c r="L709" s="62">
        <v>44111</v>
      </c>
      <c r="M709" s="63">
        <f t="shared" si="11"/>
        <v>0.83499999999999375</v>
      </c>
      <c r="N709" s="64">
        <f>C3+O709</f>
        <v>72999.99999999968</v>
      </c>
      <c r="O709" s="64">
        <f>(((M709-(E2*100))*100))*C6</f>
        <v>47999.999999999687</v>
      </c>
      <c r="P709" s="8">
        <v>98.68</v>
      </c>
      <c r="Q709" s="8">
        <v>99.515000000000001</v>
      </c>
    </row>
    <row r="710" spans="1:17" ht="18.75" customHeight="1" x14ac:dyDescent="0.25">
      <c r="A710" s="4"/>
      <c r="L710" s="62">
        <v>44112</v>
      </c>
      <c r="M710" s="63">
        <f t="shared" si="11"/>
        <v>0.83000000000001251</v>
      </c>
      <c r="N710" s="64">
        <f>C3+O710</f>
        <v>72750.000000000626</v>
      </c>
      <c r="O710" s="64">
        <f>(((M710-(E2*100))*100))*C6</f>
        <v>47750.000000000626</v>
      </c>
      <c r="P710" s="8">
        <v>98.694999999999993</v>
      </c>
      <c r="Q710" s="8">
        <v>99.525000000000006</v>
      </c>
    </row>
    <row r="711" spans="1:17" ht="18.75" customHeight="1" x14ac:dyDescent="0.25">
      <c r="A711" s="4"/>
      <c r="L711" s="62">
        <v>44113</v>
      </c>
      <c r="M711" s="63">
        <f t="shared" si="11"/>
        <v>0.82999999999999829</v>
      </c>
      <c r="N711" s="64">
        <f>C3+O711</f>
        <v>72749.999999999913</v>
      </c>
      <c r="O711" s="64">
        <f>(((M711-(E2*100))*100))*C6</f>
        <v>47749.999999999913</v>
      </c>
      <c r="P711" s="8">
        <v>98.685000000000002</v>
      </c>
      <c r="Q711" s="8">
        <v>99.515000000000001</v>
      </c>
    </row>
    <row r="712" spans="1:17" ht="18.75" customHeight="1" x14ac:dyDescent="0.25">
      <c r="A712" s="4"/>
      <c r="L712" s="62">
        <v>44116</v>
      </c>
      <c r="M712" s="63">
        <f t="shared" si="11"/>
        <v>0.82500000000000284</v>
      </c>
      <c r="N712" s="64">
        <f>C3+O712</f>
        <v>72500.000000000146</v>
      </c>
      <c r="O712" s="64">
        <f>(((M712-(E2*100))*100))*C6</f>
        <v>47500.000000000146</v>
      </c>
      <c r="P712" s="8">
        <v>98.694999999999993</v>
      </c>
      <c r="Q712" s="8">
        <v>99.52</v>
      </c>
    </row>
    <row r="713" spans="1:17" ht="18.75" customHeight="1" x14ac:dyDescent="0.25">
      <c r="A713" s="4"/>
      <c r="L713" s="62">
        <v>44117</v>
      </c>
      <c r="M713" s="63">
        <f t="shared" si="11"/>
        <v>0.81000000000000227</v>
      </c>
      <c r="N713" s="64">
        <f>C3+O713</f>
        <v>71750.000000000116</v>
      </c>
      <c r="O713" s="64">
        <f>(((M713-(E2*100))*100))*C6</f>
        <v>46750.000000000116</v>
      </c>
      <c r="P713" s="8">
        <v>98.75</v>
      </c>
      <c r="Q713" s="8">
        <v>99.56</v>
      </c>
    </row>
    <row r="714" spans="1:17" ht="18.75" customHeight="1" x14ac:dyDescent="0.25">
      <c r="A714" s="4"/>
      <c r="L714" s="62">
        <v>44118</v>
      </c>
      <c r="M714" s="63">
        <f t="shared" si="11"/>
        <v>0.81000000000000227</v>
      </c>
      <c r="N714" s="64">
        <f>C3+O714</f>
        <v>71750.000000000116</v>
      </c>
      <c r="O714" s="64">
        <f>(((M714-(E2*100))*100))*C6</f>
        <v>46750.000000000116</v>
      </c>
      <c r="P714" s="8">
        <v>98.754999999999995</v>
      </c>
      <c r="Q714" s="8">
        <v>99.564999999999998</v>
      </c>
    </row>
    <row r="715" spans="1:17" ht="18.75" customHeight="1" x14ac:dyDescent="0.25">
      <c r="A715" s="4"/>
      <c r="L715" s="62">
        <v>44119</v>
      </c>
      <c r="M715" s="63">
        <f t="shared" si="11"/>
        <v>0.82000000000000739</v>
      </c>
      <c r="N715" s="64">
        <f>C3+O715</f>
        <v>72250.000000000378</v>
      </c>
      <c r="O715" s="64">
        <f>(((M715-(E2*100))*100))*C6</f>
        <v>47250.000000000371</v>
      </c>
      <c r="P715" s="8">
        <v>98.724999999999994</v>
      </c>
      <c r="Q715" s="8">
        <v>99.545000000000002</v>
      </c>
    </row>
    <row r="716" spans="1:17" ht="18.75" customHeight="1" x14ac:dyDescent="0.25">
      <c r="A716" s="4"/>
      <c r="L716" s="62">
        <v>44120</v>
      </c>
      <c r="M716" s="63">
        <f t="shared" si="11"/>
        <v>0.82999999999999829</v>
      </c>
      <c r="N716" s="64">
        <f>C3+O716</f>
        <v>72749.999999999913</v>
      </c>
      <c r="O716" s="64">
        <f>(((M716-(E2*100))*100))*C6</f>
        <v>47749.999999999913</v>
      </c>
      <c r="P716" s="8">
        <v>98.715000000000003</v>
      </c>
      <c r="Q716" s="8">
        <v>99.545000000000002</v>
      </c>
    </row>
    <row r="717" spans="1:17" ht="18.75" customHeight="1" x14ac:dyDescent="0.25">
      <c r="A717" s="4"/>
      <c r="L717" s="62">
        <v>44123</v>
      </c>
      <c r="M717" s="63">
        <f t="shared" si="11"/>
        <v>0.83499999999999375</v>
      </c>
      <c r="N717" s="64">
        <f>C3+O717</f>
        <v>72999.99999999968</v>
      </c>
      <c r="O717" s="64">
        <f>(((M717-(E2*100))*100))*C6</f>
        <v>47999.999999999687</v>
      </c>
      <c r="P717" s="8">
        <v>98.685000000000002</v>
      </c>
      <c r="Q717" s="8">
        <v>99.52</v>
      </c>
    </row>
    <row r="718" spans="1:17" ht="18.75" customHeight="1" x14ac:dyDescent="0.25">
      <c r="A718" s="4"/>
      <c r="L718" s="62">
        <v>44124</v>
      </c>
      <c r="M718" s="63">
        <f t="shared" si="11"/>
        <v>0.88499999999999091</v>
      </c>
      <c r="N718" s="64">
        <f>C3+O718</f>
        <v>75499.999999999549</v>
      </c>
      <c r="O718" s="64">
        <f>(((M718-(E2*100))*100))*C6</f>
        <v>50499.999999999549</v>
      </c>
      <c r="P718" s="8">
        <v>98.62</v>
      </c>
      <c r="Q718" s="8">
        <v>99.504999999999995</v>
      </c>
    </row>
    <row r="719" spans="1:17" ht="18.75" customHeight="1" x14ac:dyDescent="0.25">
      <c r="A719" s="4"/>
      <c r="L719" s="62">
        <v>44125</v>
      </c>
      <c r="M719" s="63">
        <f t="shared" si="11"/>
        <v>0.89999999999999147</v>
      </c>
      <c r="N719" s="64">
        <f>C3+O719</f>
        <v>76249.999999999563</v>
      </c>
      <c r="O719" s="64">
        <f>(((M719-(E2*100))*100))*C6</f>
        <v>51249.999999999571</v>
      </c>
      <c r="P719" s="8">
        <v>98.605000000000004</v>
      </c>
      <c r="Q719" s="8">
        <v>99.504999999999995</v>
      </c>
    </row>
    <row r="720" spans="1:17" ht="18.75" customHeight="1" x14ac:dyDescent="0.25">
      <c r="A720" s="4"/>
      <c r="L720" s="62">
        <v>44126</v>
      </c>
      <c r="M720" s="63">
        <f t="shared" si="11"/>
        <v>0.91999999999998749</v>
      </c>
      <c r="N720" s="64">
        <f>C3+O720</f>
        <v>77249.999999999374</v>
      </c>
      <c r="O720" s="64">
        <f>(((M720-(E2*100))*100))*C6</f>
        <v>52249.999999999374</v>
      </c>
      <c r="P720" s="8">
        <v>98.555000000000007</v>
      </c>
      <c r="Q720" s="8">
        <v>99.474999999999994</v>
      </c>
    </row>
    <row r="721" spans="1:17" ht="18.75" customHeight="1" x14ac:dyDescent="0.25">
      <c r="A721" s="4"/>
      <c r="L721" s="62">
        <v>44127</v>
      </c>
      <c r="M721" s="63">
        <f t="shared" si="11"/>
        <v>0.91500000000000625</v>
      </c>
      <c r="N721" s="64">
        <f>C3+O721</f>
        <v>77000.00000000032</v>
      </c>
      <c r="O721" s="64">
        <f>(((M721-(E2*100))*100))*C6</f>
        <v>52000.000000000313</v>
      </c>
      <c r="P721" s="8">
        <v>98.57</v>
      </c>
      <c r="Q721" s="8">
        <v>99.484999999999999</v>
      </c>
    </row>
    <row r="722" spans="1:17" ht="18.75" customHeight="1" x14ac:dyDescent="0.25">
      <c r="A722" s="4"/>
      <c r="L722" s="62">
        <v>44130</v>
      </c>
      <c r="M722" s="63">
        <f t="shared" si="11"/>
        <v>0.88499999999999091</v>
      </c>
      <c r="N722" s="64">
        <f>C3+O722</f>
        <v>75499.999999999549</v>
      </c>
      <c r="O722" s="64">
        <f>(((M722-(E2*100))*100))*C6</f>
        <v>50499.999999999549</v>
      </c>
      <c r="P722" s="8">
        <v>98.635000000000005</v>
      </c>
      <c r="Q722" s="8">
        <v>99.52</v>
      </c>
    </row>
    <row r="723" spans="1:17" ht="18.75" customHeight="1" x14ac:dyDescent="0.25">
      <c r="A723" s="4"/>
      <c r="L723" s="62">
        <v>44131</v>
      </c>
      <c r="M723" s="63">
        <f t="shared" si="11"/>
        <v>0.86999999999999034</v>
      </c>
      <c r="N723" s="64">
        <f>C3+O723</f>
        <v>74749.99999999952</v>
      </c>
      <c r="O723" s="64">
        <f>(((M723-(E2*100))*100))*C6</f>
        <v>49749.99999999952</v>
      </c>
      <c r="P723" s="8">
        <v>98.665000000000006</v>
      </c>
      <c r="Q723" s="8">
        <v>99.534999999999997</v>
      </c>
    </row>
    <row r="724" spans="1:17" ht="18.75" customHeight="1" x14ac:dyDescent="0.25">
      <c r="A724" s="4"/>
      <c r="L724" s="62">
        <v>44132</v>
      </c>
      <c r="M724" s="63">
        <f t="shared" si="11"/>
        <v>0.88500000000000512</v>
      </c>
      <c r="N724" s="64">
        <f>C3+O724</f>
        <v>75500.000000000262</v>
      </c>
      <c r="O724" s="64">
        <f>(((M724-(E2*100))*100))*C6</f>
        <v>50500.000000000255</v>
      </c>
      <c r="P724" s="8">
        <v>98.644999999999996</v>
      </c>
      <c r="Q724" s="8">
        <v>99.53</v>
      </c>
    </row>
    <row r="725" spans="1:17" ht="18.75" customHeight="1" x14ac:dyDescent="0.25">
      <c r="A725" s="4"/>
      <c r="L725" s="62">
        <v>44133</v>
      </c>
      <c r="M725" s="63">
        <f t="shared" si="11"/>
        <v>0.93500000000000227</v>
      </c>
      <c r="N725" s="64">
        <f>C3+O725</f>
        <v>78000.000000000116</v>
      </c>
      <c r="O725" s="64">
        <f>(((M725-(E2*100))*100))*C6</f>
        <v>53000.000000000116</v>
      </c>
      <c r="P725" s="8">
        <v>98.564999999999998</v>
      </c>
      <c r="Q725" s="8">
        <v>99.5</v>
      </c>
    </row>
    <row r="726" spans="1:17" ht="18.75" customHeight="1" x14ac:dyDescent="0.25">
      <c r="A726" s="4"/>
      <c r="L726" s="62">
        <v>44134</v>
      </c>
      <c r="M726" s="63">
        <f t="shared" si="11"/>
        <v>0.95999999999999375</v>
      </c>
      <c r="N726" s="64">
        <f>C3+O726</f>
        <v>79249.99999999968</v>
      </c>
      <c r="O726" s="64">
        <f>(((M726-(E2*100))*100))*C6</f>
        <v>54249.999999999687</v>
      </c>
      <c r="P726" s="8">
        <v>98.53</v>
      </c>
      <c r="Q726" s="8">
        <v>99.49</v>
      </c>
    </row>
    <row r="727" spans="1:17" ht="18.75" customHeight="1" x14ac:dyDescent="0.25">
      <c r="A727" s="4"/>
      <c r="L727" s="62">
        <v>44137</v>
      </c>
      <c r="M727" s="63">
        <f t="shared" si="11"/>
        <v>0.94500000000000739</v>
      </c>
      <c r="N727" s="64">
        <f>C3+O727</f>
        <v>78500.000000000378</v>
      </c>
      <c r="O727" s="64">
        <f>(((M727-(E2*100))*100))*C6</f>
        <v>53500.000000000371</v>
      </c>
      <c r="P727" s="8">
        <v>98.564999999999998</v>
      </c>
      <c r="Q727" s="8">
        <v>99.51</v>
      </c>
    </row>
    <row r="728" spans="1:17" ht="18.75" customHeight="1" x14ac:dyDescent="0.25">
      <c r="A728" s="4"/>
      <c r="L728" s="62">
        <v>44138</v>
      </c>
      <c r="M728" s="63">
        <f t="shared" si="11"/>
        <v>0.96000000000000796</v>
      </c>
      <c r="N728" s="64">
        <f>C3+O728</f>
        <v>79250.000000000407</v>
      </c>
      <c r="O728" s="64">
        <f>(((M728-(E2*100))*100))*C6</f>
        <v>54250.0000000004</v>
      </c>
      <c r="P728" s="8">
        <v>98.534999999999997</v>
      </c>
      <c r="Q728" s="8">
        <v>99.495000000000005</v>
      </c>
    </row>
    <row r="729" spans="1:17" ht="18.75" customHeight="1" x14ac:dyDescent="0.25">
      <c r="A729" s="4"/>
      <c r="L729" s="62">
        <v>44139</v>
      </c>
      <c r="M729" s="63">
        <f t="shared" si="11"/>
        <v>0.86499999999999488</v>
      </c>
      <c r="N729" s="64">
        <f>C3+O729</f>
        <v>74499.999999999738</v>
      </c>
      <c r="O729" s="64">
        <f>(((M729-(E2*100))*100))*C6</f>
        <v>49499.999999999745</v>
      </c>
      <c r="P729" s="8">
        <v>98.7</v>
      </c>
      <c r="Q729" s="8">
        <v>99.564999999999998</v>
      </c>
    </row>
    <row r="730" spans="1:17" ht="18.75" customHeight="1" x14ac:dyDescent="0.25">
      <c r="A730" s="4"/>
      <c r="L730" s="62">
        <v>44140</v>
      </c>
      <c r="M730" s="63">
        <f t="shared" si="11"/>
        <v>0.84999999999999432</v>
      </c>
      <c r="N730" s="64">
        <f>C3+O730</f>
        <v>73749.999999999709</v>
      </c>
      <c r="O730" s="64">
        <f>(((M730-(E2*100))*100))*C6</f>
        <v>48749.999999999716</v>
      </c>
      <c r="P730" s="8">
        <v>98.7</v>
      </c>
      <c r="Q730" s="8">
        <v>99.55</v>
      </c>
    </row>
    <row r="731" spans="1:17" ht="18.75" customHeight="1" x14ac:dyDescent="0.25">
      <c r="A731" s="4"/>
      <c r="L731" s="62">
        <v>44141</v>
      </c>
      <c r="M731" s="63">
        <f t="shared" si="11"/>
        <v>0.86999999999999034</v>
      </c>
      <c r="N731" s="64">
        <f>C3+O731</f>
        <v>74749.99999999952</v>
      </c>
      <c r="O731" s="64">
        <f>(((M731-(E2*100))*100))*C6</f>
        <v>49749.99999999952</v>
      </c>
      <c r="P731" s="8">
        <v>98.65</v>
      </c>
      <c r="Q731" s="8">
        <v>99.52</v>
      </c>
    </row>
    <row r="732" spans="1:17" ht="18.75" customHeight="1" x14ac:dyDescent="0.25">
      <c r="A732" s="4"/>
      <c r="L732" s="62">
        <v>44144</v>
      </c>
      <c r="M732" s="63">
        <f t="shared" si="11"/>
        <v>0.99499999999999034</v>
      </c>
      <c r="N732" s="64">
        <f>C3+O732</f>
        <v>80999.99999999952</v>
      </c>
      <c r="O732" s="64">
        <f>(((M732-(E2*100))*100))*C6</f>
        <v>55999.99999999952</v>
      </c>
      <c r="P732" s="8">
        <v>98.43</v>
      </c>
      <c r="Q732" s="8">
        <v>99.424999999999997</v>
      </c>
    </row>
    <row r="733" spans="1:17" ht="18.75" customHeight="1" x14ac:dyDescent="0.25">
      <c r="A733" s="4"/>
      <c r="L733" s="62">
        <v>44145</v>
      </c>
      <c r="M733" s="63">
        <f t="shared" si="11"/>
        <v>1.0049999999999955</v>
      </c>
      <c r="N733" s="64">
        <f>C3+O733</f>
        <v>81499.999999999767</v>
      </c>
      <c r="O733" s="64">
        <f>(((M733-(E2*100))*100))*C6</f>
        <v>56499.999999999774</v>
      </c>
      <c r="P733" s="8">
        <v>98.405000000000001</v>
      </c>
      <c r="Q733" s="8">
        <v>99.41</v>
      </c>
    </row>
    <row r="734" spans="1:17" ht="18.75" customHeight="1" x14ac:dyDescent="0.25">
      <c r="A734" s="4"/>
      <c r="L734" s="62">
        <v>44146</v>
      </c>
      <c r="M734" s="63">
        <f t="shared" si="11"/>
        <v>0.97500000000000853</v>
      </c>
      <c r="N734" s="64">
        <f>C3+O734</f>
        <v>80000.000000000437</v>
      </c>
      <c r="O734" s="64">
        <f>(((M734-(E2*100))*100))*C6</f>
        <v>55000.000000000429</v>
      </c>
      <c r="P734" s="8">
        <v>98.46</v>
      </c>
      <c r="Q734" s="8">
        <v>99.435000000000002</v>
      </c>
    </row>
    <row r="735" spans="1:17" ht="18.75" customHeight="1" x14ac:dyDescent="0.25">
      <c r="A735" s="4"/>
      <c r="L735" s="62">
        <v>44147</v>
      </c>
      <c r="M735" s="63">
        <f t="shared" si="11"/>
        <v>0.90500000000000114</v>
      </c>
      <c r="N735" s="64">
        <f>C3+O735</f>
        <v>76500.000000000058</v>
      </c>
      <c r="O735" s="64">
        <f>(((M735-(E2*100))*100))*C6</f>
        <v>51500.000000000058</v>
      </c>
      <c r="P735" s="8">
        <v>98.584999999999994</v>
      </c>
      <c r="Q735" s="8">
        <v>99.49</v>
      </c>
    </row>
    <row r="736" spans="1:17" ht="18.75" customHeight="1" x14ac:dyDescent="0.25">
      <c r="A736" s="4"/>
      <c r="L736" s="62">
        <v>44148</v>
      </c>
      <c r="M736" s="63">
        <f t="shared" si="11"/>
        <v>0.9100000000000108</v>
      </c>
      <c r="N736" s="64">
        <f>C3+O736</f>
        <v>76750.000000000538</v>
      </c>
      <c r="O736" s="64">
        <f>(((M736-(E2*100))*100))*C6</f>
        <v>51750.000000000538</v>
      </c>
      <c r="P736" s="8">
        <v>98.57</v>
      </c>
      <c r="Q736" s="8">
        <v>99.48</v>
      </c>
    </row>
    <row r="737" spans="1:17" ht="18.75" customHeight="1" x14ac:dyDescent="0.25">
      <c r="A737" s="4"/>
      <c r="L737" s="62">
        <v>44151</v>
      </c>
      <c r="M737" s="63">
        <f t="shared" si="11"/>
        <v>0.92999999999999261</v>
      </c>
      <c r="N737" s="64">
        <f>C3+O737</f>
        <v>77749.999999999622</v>
      </c>
      <c r="O737" s="64">
        <f>(((M737-(E2*100))*100))*C6</f>
        <v>52749.999999999629</v>
      </c>
      <c r="P737" s="8">
        <v>98.54</v>
      </c>
      <c r="Q737" s="8">
        <v>99.47</v>
      </c>
    </row>
    <row r="738" spans="1:17" ht="18.75" customHeight="1" x14ac:dyDescent="0.25">
      <c r="A738" s="4"/>
      <c r="L738" s="62">
        <v>44152</v>
      </c>
      <c r="M738" s="63">
        <f t="shared" si="11"/>
        <v>0.90500000000000114</v>
      </c>
      <c r="N738" s="64">
        <f>C3+O738</f>
        <v>76500.000000000058</v>
      </c>
      <c r="O738" s="64">
        <f>(((M738-(E2*100))*100))*C6</f>
        <v>51500.000000000058</v>
      </c>
      <c r="P738" s="8">
        <v>98.6</v>
      </c>
      <c r="Q738" s="8">
        <v>99.504999999999995</v>
      </c>
    </row>
    <row r="739" spans="1:17" ht="18.75" customHeight="1" x14ac:dyDescent="0.25">
      <c r="A739" s="4"/>
      <c r="L739" s="62">
        <v>44153</v>
      </c>
      <c r="M739" s="63">
        <f t="shared" si="11"/>
        <v>0.90000000000000568</v>
      </c>
      <c r="N739" s="64">
        <f>C3+O739</f>
        <v>76250.000000000291</v>
      </c>
      <c r="O739" s="64">
        <f>(((M739-(E2*100))*100))*C6</f>
        <v>51250.000000000284</v>
      </c>
      <c r="P739" s="8">
        <v>98.584999999999994</v>
      </c>
      <c r="Q739" s="8">
        <v>99.484999999999999</v>
      </c>
    </row>
    <row r="740" spans="1:17" ht="18.75" customHeight="1" x14ac:dyDescent="0.25">
      <c r="A740" s="4"/>
      <c r="L740" s="62">
        <v>44154</v>
      </c>
      <c r="M740" s="63">
        <f t="shared" si="11"/>
        <v>0.875</v>
      </c>
      <c r="N740" s="64">
        <f>C3+O740</f>
        <v>75000</v>
      </c>
      <c r="O740" s="64">
        <f>(((M740-(E2*100))*100))*C6</f>
        <v>50000</v>
      </c>
      <c r="P740" s="8">
        <v>98.625</v>
      </c>
      <c r="Q740" s="8">
        <v>99.5</v>
      </c>
    </row>
    <row r="741" spans="1:17" ht="18.75" customHeight="1" x14ac:dyDescent="0.25">
      <c r="A741" s="4"/>
      <c r="L741" s="62">
        <v>44155</v>
      </c>
      <c r="M741" s="63">
        <f t="shared" si="11"/>
        <v>0.85499999999998977</v>
      </c>
      <c r="N741" s="64">
        <f>C3+O741</f>
        <v>73999.999999999491</v>
      </c>
      <c r="O741" s="64">
        <f>(((M741-(E2*100))*100))*C6</f>
        <v>48999.999999999491</v>
      </c>
      <c r="P741" s="8">
        <v>98.65</v>
      </c>
      <c r="Q741" s="8">
        <v>99.504999999999995</v>
      </c>
    </row>
    <row r="742" spans="1:17" ht="18.75" customHeight="1" x14ac:dyDescent="0.25">
      <c r="A742" s="4"/>
      <c r="L742" s="62">
        <v>44158</v>
      </c>
      <c r="M742" s="63">
        <f t="shared" si="11"/>
        <v>0.875</v>
      </c>
      <c r="N742" s="64">
        <f>C3+O742</f>
        <v>75000</v>
      </c>
      <c r="O742" s="64">
        <f>(((M742-(E2*100))*100))*C6</f>
        <v>50000</v>
      </c>
      <c r="P742" s="8">
        <v>98.614999999999995</v>
      </c>
      <c r="Q742" s="8">
        <v>99.49</v>
      </c>
    </row>
    <row r="743" spans="1:17" ht="18.75" customHeight="1" x14ac:dyDescent="0.25">
      <c r="A743" s="4"/>
      <c r="L743" s="62">
        <v>44159</v>
      </c>
      <c r="M743" s="63">
        <f t="shared" si="11"/>
        <v>0.90000000000000568</v>
      </c>
      <c r="N743" s="64">
        <f>C3+O743</f>
        <v>76250.000000000291</v>
      </c>
      <c r="O743" s="64">
        <f>(((M743-(E2*100))*100))*C6</f>
        <v>51250.000000000284</v>
      </c>
      <c r="P743" s="8">
        <v>98.58</v>
      </c>
      <c r="Q743" s="8">
        <v>99.48</v>
      </c>
    </row>
    <row r="744" spans="1:17" ht="18.75" customHeight="1" x14ac:dyDescent="0.25">
      <c r="A744" s="4"/>
      <c r="L744" s="62">
        <v>44160</v>
      </c>
      <c r="M744" s="63">
        <f t="shared" si="11"/>
        <v>0.89499999999999602</v>
      </c>
      <c r="N744" s="64">
        <f>C3+O744</f>
        <v>75999.999999999796</v>
      </c>
      <c r="O744" s="64">
        <f>(((M744-(E2*100))*100))*C6</f>
        <v>50999.999999999804</v>
      </c>
      <c r="P744" s="8">
        <v>98.59</v>
      </c>
      <c r="Q744" s="8">
        <v>99.484999999999999</v>
      </c>
    </row>
    <row r="745" spans="1:17" ht="18.75" customHeight="1" x14ac:dyDescent="0.25">
      <c r="A745" s="4"/>
      <c r="L745" s="62">
        <v>44162</v>
      </c>
      <c r="M745" s="63">
        <f t="shared" si="11"/>
        <v>0.84999999999999432</v>
      </c>
      <c r="N745" s="64">
        <f>C3+O745</f>
        <v>73749.999999999709</v>
      </c>
      <c r="O745" s="64">
        <f>(((M745-(E2*100))*100))*C6</f>
        <v>48749.999999999716</v>
      </c>
      <c r="P745" s="8">
        <v>98.655000000000001</v>
      </c>
      <c r="Q745" s="8">
        <v>99.504999999999995</v>
      </c>
    </row>
    <row r="746" spans="1:17" ht="18.75" customHeight="1" x14ac:dyDescent="0.25">
      <c r="A746" s="4"/>
      <c r="L746" s="62">
        <v>44165</v>
      </c>
      <c r="M746" s="63">
        <f t="shared" si="11"/>
        <v>0.875</v>
      </c>
      <c r="N746" s="64">
        <f>C3+O746</f>
        <v>75000</v>
      </c>
      <c r="O746" s="64">
        <f>(((M746-(E2*100))*100))*C6</f>
        <v>50000</v>
      </c>
      <c r="P746" s="8">
        <v>98.64</v>
      </c>
      <c r="Q746" s="8">
        <v>99.515000000000001</v>
      </c>
    </row>
    <row r="747" spans="1:17" ht="18.75" customHeight="1" x14ac:dyDescent="0.25">
      <c r="A747" s="4"/>
      <c r="L747" s="62">
        <v>44166</v>
      </c>
      <c r="M747" s="63">
        <f t="shared" si="11"/>
        <v>0.93999999999999773</v>
      </c>
      <c r="N747" s="64">
        <f>C3+O747</f>
        <v>78249.999999999884</v>
      </c>
      <c r="O747" s="64">
        <f>(((M747-(E2*100))*100))*C6</f>
        <v>53249.999999999884</v>
      </c>
      <c r="P747" s="8">
        <v>98.525000000000006</v>
      </c>
      <c r="Q747" s="8">
        <v>99.465000000000003</v>
      </c>
    </row>
    <row r="748" spans="1:17" ht="18.75" customHeight="1" x14ac:dyDescent="0.25">
      <c r="A748" s="4"/>
      <c r="L748" s="62">
        <v>44167</v>
      </c>
      <c r="M748" s="63">
        <f t="shared" si="11"/>
        <v>0.95499999999999829</v>
      </c>
      <c r="N748" s="64">
        <f>C3+O748</f>
        <v>78999.999999999913</v>
      </c>
      <c r="O748" s="64">
        <f>(((M748-(E2*100))*100))*C6</f>
        <v>53999.999999999913</v>
      </c>
      <c r="P748" s="8">
        <v>98.5</v>
      </c>
      <c r="Q748" s="8">
        <v>99.454999999999998</v>
      </c>
    </row>
    <row r="749" spans="1:17" ht="18.75" customHeight="1" x14ac:dyDescent="0.25">
      <c r="A749" s="4"/>
      <c r="L749" s="62">
        <v>44168</v>
      </c>
      <c r="M749" s="63">
        <f t="shared" si="11"/>
        <v>0.93999999999999773</v>
      </c>
      <c r="N749" s="64">
        <f>C3+O749</f>
        <v>78249.999999999884</v>
      </c>
      <c r="O749" s="64">
        <f>(((M749-(E2*100))*100))*C6</f>
        <v>53249.999999999884</v>
      </c>
      <c r="P749" s="8">
        <v>98.53</v>
      </c>
      <c r="Q749" s="8">
        <v>99.47</v>
      </c>
    </row>
    <row r="750" spans="1:17" ht="18.75" customHeight="1" x14ac:dyDescent="0.25">
      <c r="A750" s="4"/>
      <c r="L750" s="62">
        <v>44169</v>
      </c>
      <c r="M750" s="63">
        <f t="shared" si="11"/>
        <v>0.98499999999999943</v>
      </c>
      <c r="N750" s="64">
        <f>C3+O750</f>
        <v>80499.999999999971</v>
      </c>
      <c r="O750" s="64">
        <f>(((M750-(E2*100))*100))*C6</f>
        <v>55499.999999999971</v>
      </c>
      <c r="P750" s="8">
        <v>98.435000000000002</v>
      </c>
      <c r="Q750" s="8">
        <v>99.42</v>
      </c>
    </row>
    <row r="751" spans="1:17" ht="18.75" customHeight="1" x14ac:dyDescent="0.25">
      <c r="A751" s="4"/>
      <c r="L751" s="62">
        <v>44172</v>
      </c>
      <c r="M751" s="63">
        <f t="shared" si="11"/>
        <v>0.96500000000000341</v>
      </c>
      <c r="N751" s="64">
        <f>C3+O751</f>
        <v>79500.000000000175</v>
      </c>
      <c r="O751" s="64">
        <f>(((M751-(E2*100))*100))*C6</f>
        <v>54500.000000000167</v>
      </c>
      <c r="P751" s="8">
        <v>98.5</v>
      </c>
      <c r="Q751" s="8">
        <v>99.465000000000003</v>
      </c>
    </row>
    <row r="752" spans="1:17" ht="18.75" customHeight="1" x14ac:dyDescent="0.25">
      <c r="A752" s="4"/>
      <c r="L752" s="62">
        <v>44173</v>
      </c>
      <c r="M752" s="63">
        <f t="shared" si="11"/>
        <v>0.94499999999999318</v>
      </c>
      <c r="N752" s="64">
        <f>C3+O752</f>
        <v>78499.999999999651</v>
      </c>
      <c r="O752" s="64">
        <f>(((M752-(E2*100))*100))*C6</f>
        <v>53499.999999999658</v>
      </c>
      <c r="P752" s="8">
        <v>98.53</v>
      </c>
      <c r="Q752" s="8">
        <v>99.474999999999994</v>
      </c>
    </row>
    <row r="753" spans="1:17" ht="18.75" customHeight="1" x14ac:dyDescent="0.25">
      <c r="A753" s="4"/>
      <c r="L753" s="62">
        <v>44174</v>
      </c>
      <c r="M753" s="63">
        <f t="shared" si="11"/>
        <v>0.98000000000000398</v>
      </c>
      <c r="N753" s="64">
        <f>C3+O753</f>
        <v>80250.000000000204</v>
      </c>
      <c r="O753" s="64">
        <f>(((M753-(E2*100))*100))*C6</f>
        <v>55250.000000000196</v>
      </c>
      <c r="P753" s="8">
        <v>98.47</v>
      </c>
      <c r="Q753" s="8">
        <v>99.45</v>
      </c>
    </row>
    <row r="754" spans="1:17" ht="18.75" customHeight="1" x14ac:dyDescent="0.25">
      <c r="A754" s="4"/>
      <c r="L754" s="62">
        <v>44175</v>
      </c>
      <c r="M754" s="63">
        <f t="shared" si="11"/>
        <v>0.95499999999999829</v>
      </c>
      <c r="N754" s="64">
        <f>C3+O754</f>
        <v>78999.999999999913</v>
      </c>
      <c r="O754" s="64">
        <f>(((M754-(E2*100))*100))*C6</f>
        <v>53999.999999999913</v>
      </c>
      <c r="P754" s="8">
        <v>98.52</v>
      </c>
      <c r="Q754" s="8">
        <v>99.474999999999994</v>
      </c>
    </row>
    <row r="755" spans="1:17" ht="18.75" customHeight="1" x14ac:dyDescent="0.25">
      <c r="A755" s="4"/>
      <c r="L755" s="62">
        <v>44176</v>
      </c>
      <c r="M755" s="63">
        <f t="shared" si="11"/>
        <v>0.94499999999999318</v>
      </c>
      <c r="N755" s="64">
        <f>C3+O755</f>
        <v>78499.999999999651</v>
      </c>
      <c r="O755" s="64">
        <f>(((M755-(E2*100))*100))*C6</f>
        <v>53499.999999999658</v>
      </c>
      <c r="P755" s="8">
        <v>98.555000000000007</v>
      </c>
      <c r="Q755" s="8">
        <v>99.5</v>
      </c>
    </row>
    <row r="756" spans="1:17" ht="18.75" customHeight="1" x14ac:dyDescent="0.25">
      <c r="A756" s="4"/>
      <c r="L756" s="62">
        <v>44179</v>
      </c>
      <c r="M756" s="63">
        <f t="shared" si="11"/>
        <v>0.98000000000000398</v>
      </c>
      <c r="N756" s="64">
        <f>C3+O756</f>
        <v>80250.000000000204</v>
      </c>
      <c r="O756" s="64">
        <f>(((M756-(E2*100))*100))*C6</f>
        <v>55250.000000000196</v>
      </c>
      <c r="P756" s="8">
        <v>98.52</v>
      </c>
      <c r="Q756" s="8">
        <v>99.5</v>
      </c>
    </row>
    <row r="757" spans="1:17" ht="18.75" customHeight="1" x14ac:dyDescent="0.25">
      <c r="A757" s="4"/>
      <c r="L757" s="62">
        <v>44180</v>
      </c>
      <c r="M757" s="63">
        <f t="shared" si="11"/>
        <v>1.0150000000000006</v>
      </c>
      <c r="N757" s="64">
        <f>C3+O757</f>
        <v>82000.000000000029</v>
      </c>
      <c r="O757" s="64">
        <f>(((M757-(E2*100))*100))*C6</f>
        <v>57000.000000000029</v>
      </c>
      <c r="P757" s="8">
        <v>98.47</v>
      </c>
      <c r="Q757" s="8">
        <v>99.484999999999999</v>
      </c>
    </row>
    <row r="758" spans="1:17" ht="18.75" customHeight="1" x14ac:dyDescent="0.25">
      <c r="A758" s="4"/>
      <c r="L758" s="62">
        <v>44181</v>
      </c>
      <c r="M758" s="63">
        <f t="shared" si="11"/>
        <v>1.0100000000000051</v>
      </c>
      <c r="N758" s="64">
        <f>C3+O758</f>
        <v>81750.000000000262</v>
      </c>
      <c r="O758" s="64">
        <f>(((M758-(E2*100))*100))*C6</f>
        <v>56750.000000000255</v>
      </c>
      <c r="P758" s="8">
        <v>98.474999999999994</v>
      </c>
      <c r="Q758" s="8">
        <v>99.484999999999999</v>
      </c>
    </row>
    <row r="759" spans="1:17" ht="18.75" customHeight="1" x14ac:dyDescent="0.25">
      <c r="A759" s="4"/>
      <c r="L759" s="62">
        <v>44182</v>
      </c>
      <c r="M759" s="63">
        <f t="shared" si="11"/>
        <v>1.0050000000000097</v>
      </c>
      <c r="N759" s="64">
        <f>C3+O759</f>
        <v>81500.00000000048</v>
      </c>
      <c r="O759" s="64">
        <f>(((M759-(E2*100))*100))*C6</f>
        <v>56500.00000000048</v>
      </c>
      <c r="P759" s="8">
        <v>98.474999999999994</v>
      </c>
      <c r="Q759" s="8">
        <v>99.48</v>
      </c>
    </row>
    <row r="760" spans="1:17" ht="18.75" customHeight="1" x14ac:dyDescent="0.25">
      <c r="A760" s="4"/>
      <c r="L760" s="62">
        <v>44183</v>
      </c>
      <c r="M760" s="63">
        <f t="shared" si="11"/>
        <v>1.0349999999999966</v>
      </c>
      <c r="N760" s="64">
        <f>C3+O760</f>
        <v>82999.999999999825</v>
      </c>
      <c r="O760" s="64">
        <f>(((M760-(E2*100))*100))*C6</f>
        <v>57999.999999999833</v>
      </c>
      <c r="P760" s="8">
        <v>98.44</v>
      </c>
      <c r="Q760" s="8">
        <v>99.474999999999994</v>
      </c>
    </row>
    <row r="761" spans="1:17" ht="18.75" customHeight="1" x14ac:dyDescent="0.25">
      <c r="A761" s="4"/>
      <c r="L761" s="62">
        <v>44186</v>
      </c>
      <c r="M761" s="63">
        <f t="shared" si="11"/>
        <v>1.0349999999999966</v>
      </c>
      <c r="N761" s="64">
        <f>C3+O761</f>
        <v>82999.999999999825</v>
      </c>
      <c r="O761" s="64">
        <f>(((M761-(E2*100))*100))*C6</f>
        <v>57999.999999999833</v>
      </c>
      <c r="P761" s="8">
        <v>98.44</v>
      </c>
      <c r="Q761" s="8">
        <v>99.474999999999994</v>
      </c>
    </row>
    <row r="762" spans="1:17" ht="18.75" customHeight="1" x14ac:dyDescent="0.25">
      <c r="A762" s="4"/>
      <c r="L762" s="62">
        <v>44187</v>
      </c>
      <c r="M762" s="63">
        <f t="shared" si="11"/>
        <v>1.0249999999999915</v>
      </c>
      <c r="N762" s="64">
        <f>C3+O762</f>
        <v>82499.999999999563</v>
      </c>
      <c r="O762" s="64">
        <f>(((M762-(E2*100))*100))*C6</f>
        <v>57499.999999999571</v>
      </c>
      <c r="P762" s="8">
        <v>98.465000000000003</v>
      </c>
      <c r="Q762" s="8">
        <v>99.49</v>
      </c>
    </row>
    <row r="763" spans="1:17" ht="18.75" customHeight="1" x14ac:dyDescent="0.25">
      <c r="A763" s="4"/>
      <c r="L763" s="62">
        <v>44188</v>
      </c>
      <c r="M763" s="63">
        <f t="shared" si="11"/>
        <v>1.0449999999999875</v>
      </c>
      <c r="N763" s="64">
        <f>C3+O763</f>
        <v>83499.999999999374</v>
      </c>
      <c r="O763" s="64">
        <f>(((M763-(E2*100))*100))*C6</f>
        <v>58499.999999999374</v>
      </c>
      <c r="P763" s="8">
        <v>98.43</v>
      </c>
      <c r="Q763" s="8">
        <v>99.474999999999994</v>
      </c>
    </row>
    <row r="764" spans="1:17" ht="18.75" customHeight="1" x14ac:dyDescent="0.25">
      <c r="A764" s="4"/>
      <c r="L764" s="62">
        <v>44189</v>
      </c>
      <c r="M764" s="63">
        <f t="shared" si="11"/>
        <v>1.0400000000000063</v>
      </c>
      <c r="N764" s="64">
        <f>C3+O764</f>
        <v>83250.00000000032</v>
      </c>
      <c r="O764" s="64">
        <f>(((M764-(E2*100))*100))*C6</f>
        <v>58250.000000000313</v>
      </c>
      <c r="P764" s="8">
        <v>98.444999999999993</v>
      </c>
      <c r="Q764" s="8">
        <v>99.484999999999999</v>
      </c>
    </row>
    <row r="765" spans="1:17" ht="18.75" customHeight="1" x14ac:dyDescent="0.25">
      <c r="A765" s="4"/>
      <c r="L765" s="62">
        <v>44193</v>
      </c>
      <c r="M765" s="63">
        <f t="shared" si="11"/>
        <v>1.0400000000000063</v>
      </c>
      <c r="N765" s="64">
        <f>C3+O765</f>
        <v>83250.00000000032</v>
      </c>
      <c r="O765" s="64">
        <f>(((M765-(E2*100))*100))*C6</f>
        <v>58250.000000000313</v>
      </c>
      <c r="P765" s="8">
        <v>98.444999999999993</v>
      </c>
      <c r="Q765" s="8">
        <v>99.484999999999999</v>
      </c>
    </row>
    <row r="766" spans="1:17" ht="18.75" customHeight="1" x14ac:dyDescent="0.25">
      <c r="A766" s="4"/>
      <c r="L766" s="62">
        <v>44194</v>
      </c>
      <c r="M766" s="63">
        <f t="shared" si="11"/>
        <v>1.0349999999999966</v>
      </c>
      <c r="N766" s="64">
        <f>C3+O766</f>
        <v>82999.999999999825</v>
      </c>
      <c r="O766" s="64">
        <f>(((M766-(E2*100))*100))*C6</f>
        <v>57999.999999999833</v>
      </c>
      <c r="P766" s="8">
        <v>98.454999999999998</v>
      </c>
      <c r="Q766" s="8">
        <v>99.49</v>
      </c>
    </row>
    <row r="767" spans="1:17" ht="18.75" customHeight="1" x14ac:dyDescent="0.25">
      <c r="A767" s="4"/>
      <c r="L767" s="62">
        <v>44195</v>
      </c>
      <c r="M767" s="63">
        <f t="shared" si="11"/>
        <v>1.0450000000000017</v>
      </c>
      <c r="N767" s="64">
        <f>C3+O767</f>
        <v>83500.000000000087</v>
      </c>
      <c r="O767" s="64">
        <f>(((M767-(E2*100))*100))*C6</f>
        <v>58500.000000000087</v>
      </c>
      <c r="P767" s="8">
        <v>98.454999999999998</v>
      </c>
      <c r="Q767" s="8">
        <v>99.5</v>
      </c>
    </row>
    <row r="768" spans="1:17" ht="18.75" customHeight="1" x14ac:dyDescent="0.25">
      <c r="A768" s="4"/>
      <c r="L768" s="62">
        <v>44196</v>
      </c>
      <c r="M768" s="63">
        <f t="shared" si="11"/>
        <v>1.0400000000000063</v>
      </c>
      <c r="N768" s="64">
        <f>C3+O768</f>
        <v>83250.00000000032</v>
      </c>
      <c r="O768" s="64">
        <f>(((M768-(E2*100))*100))*C6</f>
        <v>58250.000000000313</v>
      </c>
      <c r="P768" s="8">
        <v>98.474999999999994</v>
      </c>
      <c r="Q768" s="8">
        <v>99.515000000000001</v>
      </c>
    </row>
    <row r="769" spans="1:17" ht="18.75" customHeight="1" x14ac:dyDescent="0.25">
      <c r="A769" s="4"/>
      <c r="L769" s="62">
        <v>44200</v>
      </c>
      <c r="M769" s="63">
        <f t="shared" si="11"/>
        <v>1.0349999999999966</v>
      </c>
      <c r="N769" s="64">
        <f>C3+O769</f>
        <v>82999.999999999825</v>
      </c>
      <c r="O769" s="64">
        <f>(((M769-(E2*100))*100))*C6</f>
        <v>57999.999999999833</v>
      </c>
      <c r="P769" s="8">
        <v>98.484999999999999</v>
      </c>
      <c r="Q769" s="8">
        <v>99.52</v>
      </c>
    </row>
    <row r="770" spans="1:17" ht="18.75" customHeight="1" x14ac:dyDescent="0.25">
      <c r="A770" s="4"/>
      <c r="L770" s="62">
        <v>44201</v>
      </c>
      <c r="M770" s="63">
        <f t="shared" si="11"/>
        <v>1.0750000000000028</v>
      </c>
      <c r="N770" s="64">
        <f>C3+O770</f>
        <v>85000.000000000146</v>
      </c>
      <c r="O770" s="64">
        <f>(((M770-(E2*100))*100))*C6</f>
        <v>60000.000000000146</v>
      </c>
      <c r="P770" s="8">
        <v>98.42</v>
      </c>
      <c r="Q770" s="8">
        <v>99.495000000000005</v>
      </c>
    </row>
    <row r="771" spans="1:17" ht="18.75" customHeight="1" x14ac:dyDescent="0.25">
      <c r="A771" s="4"/>
      <c r="L771" s="62">
        <v>44202</v>
      </c>
      <c r="M771" s="63">
        <f t="shared" ref="M771:M834" si="12">Q771-P771</f>
        <v>1.1150000000000091</v>
      </c>
      <c r="N771" s="64">
        <f>C3+O771</f>
        <v>87000.000000000451</v>
      </c>
      <c r="O771" s="64">
        <f>(((M771-(E2*100))*100))*C6</f>
        <v>62000.000000000451</v>
      </c>
      <c r="P771" s="8">
        <v>98.32</v>
      </c>
      <c r="Q771" s="8">
        <v>99.435000000000002</v>
      </c>
    </row>
    <row r="772" spans="1:17" ht="18.75" customHeight="1" x14ac:dyDescent="0.25">
      <c r="A772" s="4"/>
      <c r="L772" s="62">
        <v>44203</v>
      </c>
      <c r="M772" s="63">
        <f t="shared" si="12"/>
        <v>1.164999999999992</v>
      </c>
      <c r="N772" s="64">
        <f>C3+O772</f>
        <v>89499.999999999593</v>
      </c>
      <c r="O772" s="64">
        <f>(((M772-(E2*100))*100))*C6</f>
        <v>64499.9999999996</v>
      </c>
      <c r="P772" s="8">
        <v>98.23</v>
      </c>
      <c r="Q772" s="8">
        <v>99.394999999999996</v>
      </c>
    </row>
    <row r="773" spans="1:17" ht="18.75" customHeight="1" x14ac:dyDescent="0.25">
      <c r="A773" s="4"/>
      <c r="L773" s="62">
        <v>44204</v>
      </c>
      <c r="M773" s="63">
        <f t="shared" si="12"/>
        <v>1.1799999999999926</v>
      </c>
      <c r="N773" s="64">
        <f>C3+O773</f>
        <v>90249.999999999622</v>
      </c>
      <c r="O773" s="64">
        <f>(((M773-(E2*100))*100))*C6</f>
        <v>65249.999999999629</v>
      </c>
      <c r="P773" s="8">
        <v>98.17</v>
      </c>
      <c r="Q773" s="8">
        <v>99.35</v>
      </c>
    </row>
    <row r="774" spans="1:17" ht="18.75" customHeight="1" x14ac:dyDescent="0.25">
      <c r="A774" s="4"/>
      <c r="L774" s="62">
        <v>44207</v>
      </c>
      <c r="M774" s="63">
        <f t="shared" si="12"/>
        <v>1.2099999999999937</v>
      </c>
      <c r="N774" s="64">
        <f>C3+O774</f>
        <v>91749.999999999694</v>
      </c>
      <c r="O774" s="64">
        <f>(((M774-(E2*100))*100))*C6</f>
        <v>66749.999999999694</v>
      </c>
      <c r="P774" s="8">
        <v>98.12</v>
      </c>
      <c r="Q774" s="8">
        <v>99.33</v>
      </c>
    </row>
    <row r="775" spans="1:17" ht="18.75" customHeight="1" x14ac:dyDescent="0.25">
      <c r="A775" s="4"/>
      <c r="L775" s="62">
        <v>44208</v>
      </c>
      <c r="M775" s="63">
        <f t="shared" si="12"/>
        <v>1.1899999999999977</v>
      </c>
      <c r="N775" s="64">
        <f>C3+O775</f>
        <v>90749.999999999884</v>
      </c>
      <c r="O775" s="64">
        <f>(((M775-(E2*100))*100))*C6</f>
        <v>65749.999999999884</v>
      </c>
      <c r="P775" s="8">
        <v>98.14</v>
      </c>
      <c r="Q775" s="8">
        <v>99.33</v>
      </c>
    </row>
    <row r="776" spans="1:17" ht="18.75" customHeight="1" x14ac:dyDescent="0.25">
      <c r="A776" s="4"/>
      <c r="L776" s="62">
        <v>44209</v>
      </c>
      <c r="M776" s="63">
        <f t="shared" si="12"/>
        <v>1.1550000000000011</v>
      </c>
      <c r="N776" s="64">
        <f>C3+O776</f>
        <v>89000.000000000058</v>
      </c>
      <c r="O776" s="64">
        <f>(((M776-(E2*100))*100))*C6</f>
        <v>64000.000000000058</v>
      </c>
      <c r="P776" s="8">
        <v>98.215000000000003</v>
      </c>
      <c r="Q776" s="8">
        <v>99.37</v>
      </c>
    </row>
    <row r="777" spans="1:17" ht="18.75" customHeight="1" x14ac:dyDescent="0.25">
      <c r="A777" s="4"/>
      <c r="L777" s="62">
        <v>44210</v>
      </c>
      <c r="M777" s="63">
        <f t="shared" si="12"/>
        <v>1.2149999999999892</v>
      </c>
      <c r="N777" s="64">
        <f>C3+O777</f>
        <v>91999.999999999462</v>
      </c>
      <c r="O777" s="64">
        <f>(((M777-(E2*100))*100))*C6</f>
        <v>66999.999999999462</v>
      </c>
      <c r="P777" s="8">
        <v>98.15</v>
      </c>
      <c r="Q777" s="8">
        <v>99.364999999999995</v>
      </c>
    </row>
    <row r="778" spans="1:17" ht="18.75" customHeight="1" x14ac:dyDescent="0.25">
      <c r="A778" s="4"/>
      <c r="L778" s="62">
        <v>44211</v>
      </c>
      <c r="M778" s="63">
        <f t="shared" si="12"/>
        <v>1.1949999999999932</v>
      </c>
      <c r="N778" s="64">
        <f>C3+O778</f>
        <v>90999.999999999665</v>
      </c>
      <c r="O778" s="64">
        <f>(((M778-(E2*100))*100))*C6</f>
        <v>65999.999999999665</v>
      </c>
      <c r="P778" s="8">
        <v>98.2</v>
      </c>
      <c r="Q778" s="8">
        <v>99.394999999999996</v>
      </c>
    </row>
    <row r="779" spans="1:17" ht="18.75" customHeight="1" x14ac:dyDescent="0.25">
      <c r="A779" s="4"/>
      <c r="L779" s="62">
        <v>44215</v>
      </c>
      <c r="M779" s="63">
        <f t="shared" si="12"/>
        <v>1.1850000000000023</v>
      </c>
      <c r="N779" s="64">
        <f>C3+O779</f>
        <v>90500.000000000116</v>
      </c>
      <c r="O779" s="64">
        <f>(((M779-(E2*100))*100))*C6</f>
        <v>65500.000000000116</v>
      </c>
      <c r="P779" s="8">
        <v>98.22</v>
      </c>
      <c r="Q779" s="8">
        <v>99.405000000000001</v>
      </c>
    </row>
    <row r="780" spans="1:17" ht="18.75" customHeight="1" x14ac:dyDescent="0.25">
      <c r="A780" s="4"/>
      <c r="L780" s="62">
        <v>44216</v>
      </c>
      <c r="M780" s="63">
        <f t="shared" si="12"/>
        <v>1.164999999999992</v>
      </c>
      <c r="N780" s="64">
        <f>C3+O780</f>
        <v>89499.999999999593</v>
      </c>
      <c r="O780" s="64">
        <f>(((M780-(E2*100))*100))*C6</f>
        <v>64499.9999999996</v>
      </c>
      <c r="P780" s="8">
        <v>98.23</v>
      </c>
      <c r="Q780" s="8">
        <v>99.394999999999996</v>
      </c>
    </row>
    <row r="781" spans="1:17" ht="18.75" customHeight="1" x14ac:dyDescent="0.25">
      <c r="A781" s="4"/>
      <c r="L781" s="62">
        <v>44217</v>
      </c>
      <c r="M781" s="63">
        <f t="shared" si="12"/>
        <v>1.2049999999999983</v>
      </c>
      <c r="N781" s="64">
        <f>C3+O781</f>
        <v>91499.999999999913</v>
      </c>
      <c r="O781" s="64">
        <f>(((M781-(E2*100))*100))*C6</f>
        <v>66499.999999999913</v>
      </c>
      <c r="P781" s="8">
        <v>98.185000000000002</v>
      </c>
      <c r="Q781" s="8">
        <v>99.39</v>
      </c>
    </row>
    <row r="782" spans="1:17" ht="18.75" customHeight="1" x14ac:dyDescent="0.25">
      <c r="A782" s="4"/>
      <c r="L782" s="62">
        <v>44218</v>
      </c>
      <c r="M782" s="63">
        <f t="shared" si="12"/>
        <v>1.2050000000000125</v>
      </c>
      <c r="N782" s="64">
        <f>C3+O782</f>
        <v>91500.000000000626</v>
      </c>
      <c r="O782" s="64">
        <f>(((M782-(E2*100))*100))*C6</f>
        <v>66500.000000000626</v>
      </c>
      <c r="P782" s="8">
        <v>98.194999999999993</v>
      </c>
      <c r="Q782" s="8">
        <v>99.4</v>
      </c>
    </row>
    <row r="783" spans="1:17" ht="18.75" customHeight="1" x14ac:dyDescent="0.25">
      <c r="A783" s="4"/>
      <c r="L783" s="62">
        <v>44221</v>
      </c>
      <c r="M783" s="63">
        <f t="shared" si="12"/>
        <v>1.1799999999999926</v>
      </c>
      <c r="N783" s="64">
        <f>C3+O783</f>
        <v>90249.999999999622</v>
      </c>
      <c r="O783" s="64">
        <f>(((M783-(E2*100))*100))*C6</f>
        <v>65249.999999999629</v>
      </c>
      <c r="P783" s="8">
        <v>98.245000000000005</v>
      </c>
      <c r="Q783" s="8">
        <v>99.424999999999997</v>
      </c>
    </row>
    <row r="784" spans="1:17" ht="18.75" customHeight="1" x14ac:dyDescent="0.25">
      <c r="A784" s="4"/>
      <c r="L784" s="62">
        <v>44222</v>
      </c>
      <c r="M784" s="63">
        <f t="shared" si="12"/>
        <v>1.1800000000000068</v>
      </c>
      <c r="N784" s="64">
        <f>C3+O784</f>
        <v>90250.000000000349</v>
      </c>
      <c r="O784" s="64">
        <f>(((M784-(E2*100))*100))*C6</f>
        <v>65250.000000000342</v>
      </c>
      <c r="P784" s="8">
        <v>98.24</v>
      </c>
      <c r="Q784" s="8">
        <v>99.42</v>
      </c>
    </row>
    <row r="785" spans="1:17" ht="18.75" customHeight="1" x14ac:dyDescent="0.25">
      <c r="A785" s="4"/>
      <c r="L785" s="62">
        <v>44223</v>
      </c>
      <c r="M785" s="63">
        <f t="shared" si="12"/>
        <v>1.1599999999999966</v>
      </c>
      <c r="N785" s="64">
        <f>C3+O785</f>
        <v>89249.999999999825</v>
      </c>
      <c r="O785" s="64">
        <f>(((M785-(E2*100))*100))*C6</f>
        <v>64249.999999999833</v>
      </c>
      <c r="P785" s="8">
        <v>98.265000000000001</v>
      </c>
      <c r="Q785" s="8">
        <v>99.424999999999997</v>
      </c>
    </row>
    <row r="786" spans="1:17" ht="18.75" customHeight="1" x14ac:dyDescent="0.25">
      <c r="A786" s="4"/>
      <c r="L786" s="62">
        <v>44224</v>
      </c>
      <c r="M786" s="63">
        <f t="shared" si="12"/>
        <v>1.1850000000000023</v>
      </c>
      <c r="N786" s="64">
        <f>C3+O786</f>
        <v>90500.000000000116</v>
      </c>
      <c r="O786" s="64">
        <f>(((M786-(E2*100))*100))*C6</f>
        <v>65500.000000000116</v>
      </c>
      <c r="P786" s="8">
        <v>98.204999999999998</v>
      </c>
      <c r="Q786" s="8">
        <v>99.39</v>
      </c>
    </row>
    <row r="787" spans="1:17" ht="18.75" customHeight="1" x14ac:dyDescent="0.25">
      <c r="A787" s="4"/>
      <c r="L787" s="62">
        <v>44225</v>
      </c>
      <c r="M787" s="63">
        <f t="shared" si="12"/>
        <v>1.2599999999999909</v>
      </c>
      <c r="N787" s="64">
        <f>C3+O787</f>
        <v>94249.999999999549</v>
      </c>
      <c r="O787" s="64">
        <f>(((M787-(E2*100))*100))*C6</f>
        <v>69249.999999999549</v>
      </c>
      <c r="P787" s="8">
        <v>98.12</v>
      </c>
      <c r="Q787" s="8">
        <v>99.38</v>
      </c>
    </row>
    <row r="788" spans="1:17" ht="18.75" customHeight="1" x14ac:dyDescent="0.25">
      <c r="A788" s="4"/>
      <c r="L788" s="62">
        <v>44228</v>
      </c>
      <c r="M788" s="63">
        <f t="shared" si="12"/>
        <v>1.2650000000000006</v>
      </c>
      <c r="N788" s="64">
        <f>C3+O788</f>
        <v>94500.000000000029</v>
      </c>
      <c r="O788" s="64">
        <f>(((M788-(E2*100))*100))*C6</f>
        <v>69500.000000000029</v>
      </c>
      <c r="P788" s="8">
        <v>98.125</v>
      </c>
      <c r="Q788" s="8">
        <v>99.39</v>
      </c>
    </row>
    <row r="789" spans="1:17" ht="18.75" customHeight="1" x14ac:dyDescent="0.25">
      <c r="A789" s="4"/>
      <c r="L789" s="62">
        <v>44229</v>
      </c>
      <c r="M789" s="63">
        <f t="shared" si="12"/>
        <v>1.3000000000000114</v>
      </c>
      <c r="N789" s="64">
        <f>C3+O789</f>
        <v>96250.000000000568</v>
      </c>
      <c r="O789" s="64">
        <f>(((M789-(E2*100))*100))*C6</f>
        <v>71250.000000000568</v>
      </c>
      <c r="P789" s="8">
        <v>98.07</v>
      </c>
      <c r="Q789" s="8">
        <v>99.37</v>
      </c>
    </row>
    <row r="790" spans="1:17" ht="18.75" customHeight="1" x14ac:dyDescent="0.25">
      <c r="A790" s="4"/>
      <c r="L790" s="62">
        <v>44230</v>
      </c>
      <c r="M790" s="63">
        <f t="shared" si="12"/>
        <v>1.3349999999999937</v>
      </c>
      <c r="N790" s="64">
        <f>C3+O790</f>
        <v>97999.999999999694</v>
      </c>
      <c r="O790" s="64">
        <f>(((M790-(E2*100))*100))*C6</f>
        <v>72999.999999999694</v>
      </c>
      <c r="P790" s="8">
        <v>98.015000000000001</v>
      </c>
      <c r="Q790" s="8">
        <v>99.35</v>
      </c>
    </row>
    <row r="791" spans="1:17" ht="18.75" customHeight="1" x14ac:dyDescent="0.25">
      <c r="A791" s="4"/>
      <c r="L791" s="62">
        <v>44231</v>
      </c>
      <c r="M791" s="63">
        <f t="shared" si="12"/>
        <v>1.3400000000000034</v>
      </c>
      <c r="N791" s="64">
        <f>C3+O791</f>
        <v>98250.000000000175</v>
      </c>
      <c r="O791" s="64">
        <f>(((M791-(E2*100))*100))*C6</f>
        <v>73250.000000000175</v>
      </c>
      <c r="P791" s="8">
        <v>98</v>
      </c>
      <c r="Q791" s="8">
        <v>99.34</v>
      </c>
    </row>
    <row r="792" spans="1:17" ht="18.75" customHeight="1" x14ac:dyDescent="0.25">
      <c r="A792" s="4"/>
      <c r="L792" s="62">
        <v>44232</v>
      </c>
      <c r="M792" s="63">
        <f t="shared" si="12"/>
        <v>1.3999999999999915</v>
      </c>
      <c r="N792" s="64">
        <f>C3+O792</f>
        <v>101249.99999999958</v>
      </c>
      <c r="O792" s="64">
        <f>(((M792-(E2*100))*100))*C6</f>
        <v>76249.999999999578</v>
      </c>
      <c r="P792" s="8">
        <v>97.935000000000002</v>
      </c>
      <c r="Q792" s="8">
        <v>99.334999999999994</v>
      </c>
    </row>
    <row r="793" spans="1:17" ht="18.75" customHeight="1" x14ac:dyDescent="0.25">
      <c r="A793" s="4"/>
      <c r="L793" s="62">
        <v>44235</v>
      </c>
      <c r="M793" s="63">
        <f t="shared" si="12"/>
        <v>1.375</v>
      </c>
      <c r="N793" s="64">
        <f>C3+O793</f>
        <v>100000</v>
      </c>
      <c r="O793" s="64">
        <f>(((M793-(E2*100))*100))*C6</f>
        <v>75000</v>
      </c>
      <c r="P793" s="8">
        <v>97.94</v>
      </c>
      <c r="Q793" s="8">
        <v>99.314999999999998</v>
      </c>
    </row>
    <row r="794" spans="1:17" ht="18.75" customHeight="1" x14ac:dyDescent="0.25">
      <c r="A794" s="4"/>
      <c r="L794" s="62">
        <v>44236</v>
      </c>
      <c r="M794" s="63">
        <f t="shared" si="12"/>
        <v>1.3500000000000085</v>
      </c>
      <c r="N794" s="64">
        <f>C3+O794</f>
        <v>98750.000000000422</v>
      </c>
      <c r="O794" s="64">
        <f>(((M794-(E2*100))*100))*C6</f>
        <v>73750.000000000422</v>
      </c>
      <c r="P794" s="8">
        <v>97.974999999999994</v>
      </c>
      <c r="Q794" s="8">
        <v>99.325000000000003</v>
      </c>
    </row>
    <row r="795" spans="1:17" ht="18.75" customHeight="1" x14ac:dyDescent="0.25">
      <c r="A795" s="4"/>
      <c r="L795" s="62">
        <v>44237</v>
      </c>
      <c r="M795" s="63">
        <f t="shared" si="12"/>
        <v>1.3499999999999943</v>
      </c>
      <c r="N795" s="64">
        <f>C3+O795</f>
        <v>98749.999999999709</v>
      </c>
      <c r="O795" s="64">
        <f>(((M795-(E2*100))*100))*C6</f>
        <v>73749.999999999709</v>
      </c>
      <c r="P795" s="8">
        <v>97.995000000000005</v>
      </c>
      <c r="Q795" s="8">
        <v>99.344999999999999</v>
      </c>
    </row>
    <row r="796" spans="1:17" ht="18.75" customHeight="1" x14ac:dyDescent="0.25">
      <c r="A796" s="4"/>
      <c r="L796" s="62">
        <v>44238</v>
      </c>
      <c r="M796" s="63">
        <f t="shared" si="12"/>
        <v>1.3599999999999994</v>
      </c>
      <c r="N796" s="64">
        <f>C3+O796</f>
        <v>99249.999999999971</v>
      </c>
      <c r="O796" s="64">
        <f>(((M796-(E2*100))*100))*C6</f>
        <v>74249.999999999971</v>
      </c>
      <c r="P796" s="8">
        <v>97.97</v>
      </c>
      <c r="Q796" s="8">
        <v>99.33</v>
      </c>
    </row>
    <row r="797" spans="1:17" ht="18.75" customHeight="1" x14ac:dyDescent="0.25">
      <c r="A797" s="4"/>
      <c r="L797" s="62">
        <v>44239</v>
      </c>
      <c r="M797" s="63">
        <f t="shared" si="12"/>
        <v>1.4050000000000011</v>
      </c>
      <c r="N797" s="64">
        <f>C3+O797</f>
        <v>101500.00000000006</v>
      </c>
      <c r="O797" s="64">
        <f>(((M797-(E2*100))*100))*C6</f>
        <v>76500.000000000058</v>
      </c>
      <c r="P797" s="8">
        <v>97.894999999999996</v>
      </c>
      <c r="Q797" s="8">
        <v>99.3</v>
      </c>
    </row>
    <row r="798" spans="1:17" ht="18.75" customHeight="1" x14ac:dyDescent="0.25">
      <c r="A798" s="4"/>
      <c r="L798" s="62">
        <v>44243</v>
      </c>
      <c r="M798" s="63">
        <f t="shared" si="12"/>
        <v>1.4950000000000045</v>
      </c>
      <c r="N798" s="64">
        <f>C3+O798</f>
        <v>106000.00000000023</v>
      </c>
      <c r="O798" s="64">
        <f>(((M798-(E2*100))*100))*C6</f>
        <v>81000.000000000233</v>
      </c>
      <c r="P798" s="8">
        <v>97.71</v>
      </c>
      <c r="Q798" s="8">
        <v>99.204999999999998</v>
      </c>
    </row>
    <row r="799" spans="1:17" ht="18.75" customHeight="1" x14ac:dyDescent="0.25">
      <c r="A799" s="4"/>
      <c r="L799" s="62">
        <v>44244</v>
      </c>
      <c r="M799" s="63">
        <f t="shared" si="12"/>
        <v>1.539999999999992</v>
      </c>
      <c r="N799" s="64">
        <f>C3+O799</f>
        <v>108249.99999999961</v>
      </c>
      <c r="O799" s="64">
        <f>(((M799-(E2*100))*100))*C6</f>
        <v>83249.999999999607</v>
      </c>
      <c r="P799" s="8">
        <v>97.67</v>
      </c>
      <c r="Q799" s="8">
        <v>99.21</v>
      </c>
    </row>
    <row r="800" spans="1:17" ht="18.75" customHeight="1" x14ac:dyDescent="0.25">
      <c r="A800" s="4"/>
      <c r="L800" s="62">
        <v>44245</v>
      </c>
      <c r="M800" s="63">
        <f t="shared" si="12"/>
        <v>1.5250000000000057</v>
      </c>
      <c r="N800" s="64">
        <f>C3+O800</f>
        <v>107500.00000000029</v>
      </c>
      <c r="O800" s="64">
        <f>(((M800-(E2*100))*100))*C6</f>
        <v>82500.000000000291</v>
      </c>
      <c r="P800" s="8">
        <v>97.71</v>
      </c>
      <c r="Q800" s="8">
        <v>99.234999999999999</v>
      </c>
    </row>
    <row r="801" spans="1:17" ht="18.75" customHeight="1" x14ac:dyDescent="0.25">
      <c r="A801" s="4"/>
      <c r="L801" s="62">
        <v>44246</v>
      </c>
      <c r="M801" s="63">
        <f t="shared" si="12"/>
        <v>1.539999999999992</v>
      </c>
      <c r="N801" s="64">
        <f>C3+O801</f>
        <v>108249.99999999961</v>
      </c>
      <c r="O801" s="64">
        <f>(((M801-(E2*100))*100))*C6</f>
        <v>83249.999999999607</v>
      </c>
      <c r="P801" s="8">
        <v>97.65</v>
      </c>
      <c r="Q801" s="8">
        <v>99.19</v>
      </c>
    </row>
    <row r="802" spans="1:17" ht="18.75" customHeight="1" x14ac:dyDescent="0.25">
      <c r="A802" s="4"/>
      <c r="L802" s="62">
        <v>44249</v>
      </c>
      <c r="M802" s="63">
        <f t="shared" si="12"/>
        <v>1.5049999999999955</v>
      </c>
      <c r="N802" s="64">
        <f>C3+O802</f>
        <v>106499.99999999977</v>
      </c>
      <c r="O802" s="64">
        <f>(((M802-(E2*100))*100))*C6</f>
        <v>81499.999999999767</v>
      </c>
      <c r="P802" s="8">
        <v>97.65</v>
      </c>
      <c r="Q802" s="8">
        <v>99.155000000000001</v>
      </c>
    </row>
    <row r="803" spans="1:17" ht="18.75" customHeight="1" x14ac:dyDescent="0.25">
      <c r="A803" s="4"/>
      <c r="L803" s="62">
        <v>44250</v>
      </c>
      <c r="M803" s="63">
        <f t="shared" si="12"/>
        <v>1.5</v>
      </c>
      <c r="N803" s="64">
        <f>C3+O803</f>
        <v>106250</v>
      </c>
      <c r="O803" s="64">
        <f>(((M803-(E2*100))*100))*C6</f>
        <v>81250</v>
      </c>
      <c r="P803" s="8">
        <v>97.674999999999997</v>
      </c>
      <c r="Q803" s="8">
        <v>99.174999999999997</v>
      </c>
    </row>
    <row r="804" spans="1:17" ht="18.75" customHeight="1" x14ac:dyDescent="0.25">
      <c r="A804" s="4"/>
      <c r="L804" s="62">
        <v>44251</v>
      </c>
      <c r="M804" s="63">
        <f t="shared" si="12"/>
        <v>1.4749999999999943</v>
      </c>
      <c r="N804" s="64">
        <f>C3+O804</f>
        <v>104999.99999999971</v>
      </c>
      <c r="O804" s="64">
        <f>(((M804-(E2*100))*100))*C6</f>
        <v>79999.999999999709</v>
      </c>
      <c r="P804" s="8">
        <v>97.67</v>
      </c>
      <c r="Q804" s="8">
        <v>99.144999999999996</v>
      </c>
    </row>
    <row r="805" spans="1:17" ht="18.75" customHeight="1" x14ac:dyDescent="0.25">
      <c r="A805" s="4"/>
      <c r="L805" s="62">
        <v>44252</v>
      </c>
      <c r="M805" s="63">
        <f t="shared" si="12"/>
        <v>1.3950000000000102</v>
      </c>
      <c r="N805" s="64">
        <f>C3+O805</f>
        <v>101000.00000000051</v>
      </c>
      <c r="O805" s="64">
        <f>(((M805-(E2*100))*100))*C6</f>
        <v>76000.000000000509</v>
      </c>
      <c r="P805" s="8">
        <v>97.52</v>
      </c>
      <c r="Q805" s="8">
        <v>98.915000000000006</v>
      </c>
    </row>
    <row r="806" spans="1:17" ht="18.75" customHeight="1" x14ac:dyDescent="0.25">
      <c r="A806" s="4"/>
      <c r="L806" s="62">
        <v>44253</v>
      </c>
      <c r="M806" s="63">
        <f t="shared" si="12"/>
        <v>1.2849999999999966</v>
      </c>
      <c r="N806" s="64">
        <f>C3+O806</f>
        <v>95499.999999999825</v>
      </c>
      <c r="O806" s="64">
        <f>(((M806-(E2*100))*100))*C6</f>
        <v>70499.999999999825</v>
      </c>
      <c r="P806" s="8">
        <v>97.625</v>
      </c>
      <c r="Q806" s="8">
        <v>98.91</v>
      </c>
    </row>
    <row r="807" spans="1:17" ht="18.75" customHeight="1" x14ac:dyDescent="0.25">
      <c r="A807" s="4"/>
      <c r="L807" s="62">
        <v>44256</v>
      </c>
      <c r="M807" s="63">
        <f t="shared" si="12"/>
        <v>1.394999999999996</v>
      </c>
      <c r="N807" s="64">
        <f>C3+O807</f>
        <v>100999.9999999998</v>
      </c>
      <c r="O807" s="64">
        <f>(((M807-(E2*100))*100))*C6</f>
        <v>75999.999999999796</v>
      </c>
      <c r="P807" s="8">
        <v>97.605000000000004</v>
      </c>
      <c r="Q807" s="8">
        <v>99</v>
      </c>
    </row>
    <row r="808" spans="1:17" ht="18.75" customHeight="1" x14ac:dyDescent="0.25">
      <c r="A808" s="4"/>
      <c r="L808" s="62">
        <v>44257</v>
      </c>
      <c r="M808" s="63">
        <f t="shared" si="12"/>
        <v>1.4300000000000068</v>
      </c>
      <c r="N808" s="64">
        <f>C3+O808</f>
        <v>102750.00000000033</v>
      </c>
      <c r="O808" s="64">
        <f>(((M808-(E2*100))*100))*C6</f>
        <v>77750.000000000335</v>
      </c>
      <c r="P808" s="8">
        <v>97.614999999999995</v>
      </c>
      <c r="Q808" s="8">
        <v>99.045000000000002</v>
      </c>
    </row>
    <row r="809" spans="1:17" ht="18.75" customHeight="1" x14ac:dyDescent="0.25">
      <c r="A809" s="4"/>
      <c r="L809" s="62">
        <v>44258</v>
      </c>
      <c r="M809" s="63">
        <f t="shared" si="12"/>
        <v>1.4150000000000063</v>
      </c>
      <c r="N809" s="64">
        <f>C3+O809</f>
        <v>102000.00000000031</v>
      </c>
      <c r="O809" s="64">
        <f>(((M809-(E2*100))*100))*C6</f>
        <v>77000.000000000306</v>
      </c>
      <c r="P809" s="8">
        <v>97.57</v>
      </c>
      <c r="Q809" s="8">
        <v>98.984999999999999</v>
      </c>
    </row>
    <row r="810" spans="1:17" ht="18.75" customHeight="1" x14ac:dyDescent="0.25">
      <c r="A810" s="4"/>
      <c r="L810" s="62">
        <v>44259</v>
      </c>
      <c r="M810" s="63">
        <f t="shared" si="12"/>
        <v>1.4549999999999983</v>
      </c>
      <c r="N810" s="64">
        <f>C3+O810</f>
        <v>103999.99999999991</v>
      </c>
      <c r="O810" s="64">
        <f>(((M810-(E2*100))*100))*C6</f>
        <v>78999.999999999913</v>
      </c>
      <c r="P810" s="8">
        <v>97.465000000000003</v>
      </c>
      <c r="Q810" s="8">
        <v>98.92</v>
      </c>
    </row>
    <row r="811" spans="1:17" ht="18.75" customHeight="1" x14ac:dyDescent="0.25">
      <c r="A811" s="4"/>
      <c r="L811" s="62">
        <v>44260</v>
      </c>
      <c r="M811" s="63">
        <f t="shared" si="12"/>
        <v>1.4399999999999977</v>
      </c>
      <c r="N811" s="64">
        <f>C3+O811</f>
        <v>103249.99999999988</v>
      </c>
      <c r="O811" s="64">
        <f>(((M811-(E2*100))*100))*C6</f>
        <v>78249.999999999884</v>
      </c>
      <c r="P811" s="8">
        <v>97.484999999999999</v>
      </c>
      <c r="Q811" s="8">
        <v>98.924999999999997</v>
      </c>
    </row>
    <row r="812" spans="1:17" ht="18.75" customHeight="1" x14ac:dyDescent="0.25">
      <c r="A812" s="4"/>
      <c r="L812" s="62">
        <v>44263</v>
      </c>
      <c r="M812" s="63">
        <f t="shared" si="12"/>
        <v>1.375</v>
      </c>
      <c r="N812" s="64">
        <f>C3+O812</f>
        <v>100000</v>
      </c>
      <c r="O812" s="64">
        <f>(((M812-(E2*100))*100))*C6</f>
        <v>75000</v>
      </c>
      <c r="P812" s="8">
        <v>97.49</v>
      </c>
      <c r="Q812" s="8">
        <v>98.864999999999995</v>
      </c>
    </row>
    <row r="813" spans="1:17" ht="18.75" customHeight="1" x14ac:dyDescent="0.25">
      <c r="A813" s="4"/>
      <c r="L813" s="62">
        <v>44264</v>
      </c>
      <c r="M813" s="63">
        <f t="shared" si="12"/>
        <v>1.3700000000000045</v>
      </c>
      <c r="N813" s="64">
        <f>C3+O813</f>
        <v>99750.000000000233</v>
      </c>
      <c r="O813" s="64">
        <f>(((M813-(E2*100))*100))*C6</f>
        <v>74750.000000000233</v>
      </c>
      <c r="P813" s="8">
        <v>97.55</v>
      </c>
      <c r="Q813" s="8">
        <v>98.92</v>
      </c>
    </row>
    <row r="814" spans="1:17" ht="18.75" customHeight="1" x14ac:dyDescent="0.25">
      <c r="A814" s="4"/>
      <c r="L814" s="62">
        <v>44265</v>
      </c>
      <c r="M814" s="63">
        <f t="shared" si="12"/>
        <v>1.3900000000000006</v>
      </c>
      <c r="N814" s="64">
        <f>C3+O814</f>
        <v>100750.00000000003</v>
      </c>
      <c r="O814" s="64">
        <f>(((M814-(E2*100))*100))*C6</f>
        <v>75750.000000000029</v>
      </c>
      <c r="P814" s="8">
        <v>97.564999999999998</v>
      </c>
      <c r="Q814" s="8">
        <v>98.954999999999998</v>
      </c>
    </row>
    <row r="815" spans="1:17" ht="18.75" customHeight="1" x14ac:dyDescent="0.25">
      <c r="A815" s="4"/>
      <c r="L815" s="62">
        <v>44266</v>
      </c>
      <c r="M815" s="63">
        <f t="shared" si="12"/>
        <v>1.3900000000000006</v>
      </c>
      <c r="N815" s="64">
        <f>C3+O815</f>
        <v>100750.00000000003</v>
      </c>
      <c r="O815" s="64">
        <f>(((M815-(E2*100))*100))*C6</f>
        <v>75750.000000000029</v>
      </c>
      <c r="P815" s="8">
        <v>97.564999999999998</v>
      </c>
      <c r="Q815" s="8">
        <v>98.954999999999998</v>
      </c>
    </row>
    <row r="816" spans="1:17" ht="18.75" customHeight="1" x14ac:dyDescent="0.25">
      <c r="A816" s="4"/>
      <c r="L816" s="62">
        <v>44267</v>
      </c>
      <c r="M816" s="63">
        <f t="shared" si="12"/>
        <v>1.4750000000000085</v>
      </c>
      <c r="N816" s="64">
        <f>C3+O816</f>
        <v>105000.00000000042</v>
      </c>
      <c r="O816" s="64">
        <f>(((M816-(E2*100))*100))*C6</f>
        <v>80000.000000000422</v>
      </c>
      <c r="P816" s="8">
        <v>97.424999999999997</v>
      </c>
      <c r="Q816" s="8">
        <v>98.9</v>
      </c>
    </row>
    <row r="817" spans="1:17" ht="18.75" customHeight="1" x14ac:dyDescent="0.25">
      <c r="A817" s="4"/>
      <c r="L817" s="62">
        <v>44270</v>
      </c>
      <c r="M817" s="63">
        <f t="shared" si="12"/>
        <v>1.4700000000000131</v>
      </c>
      <c r="N817" s="64">
        <f>C3+O817</f>
        <v>104750.00000000065</v>
      </c>
      <c r="O817" s="64">
        <f>(((M817-(E2*100))*100))*C6</f>
        <v>79750.000000000655</v>
      </c>
      <c r="P817" s="8">
        <v>97.444999999999993</v>
      </c>
      <c r="Q817" s="8">
        <v>98.915000000000006</v>
      </c>
    </row>
    <row r="818" spans="1:17" ht="18.75" customHeight="1" x14ac:dyDescent="0.25">
      <c r="A818" s="4"/>
      <c r="L818" s="62">
        <v>44271</v>
      </c>
      <c r="M818" s="63">
        <f t="shared" si="12"/>
        <v>1.4949999999999903</v>
      </c>
      <c r="N818" s="64">
        <f>C3+O818</f>
        <v>105999.99999999952</v>
      </c>
      <c r="O818" s="64">
        <f>(((M818-(E2*100))*100))*C6</f>
        <v>80999.99999999952</v>
      </c>
      <c r="P818" s="8">
        <v>97.43</v>
      </c>
      <c r="Q818" s="8">
        <v>98.924999999999997</v>
      </c>
    </row>
    <row r="819" spans="1:17" ht="18.75" customHeight="1" x14ac:dyDescent="0.25">
      <c r="A819" s="4"/>
      <c r="L819" s="62">
        <v>44272</v>
      </c>
      <c r="M819" s="63">
        <f t="shared" si="12"/>
        <v>1.6749999999999972</v>
      </c>
      <c r="N819" s="64">
        <f>C3+O819</f>
        <v>114999.99999999985</v>
      </c>
      <c r="O819" s="64">
        <f>(((M819-(E2*100))*100))*C6</f>
        <v>89999.999999999854</v>
      </c>
      <c r="P819" s="8">
        <v>97.314999999999998</v>
      </c>
      <c r="Q819" s="8">
        <v>98.99</v>
      </c>
    </row>
    <row r="820" spans="1:17" ht="18.75" customHeight="1" x14ac:dyDescent="0.25">
      <c r="A820" s="4"/>
      <c r="L820" s="62">
        <v>44273</v>
      </c>
      <c r="M820" s="63">
        <f t="shared" si="12"/>
        <v>1.6900000000000119</v>
      </c>
      <c r="N820" s="64">
        <f>C3+O820</f>
        <v>115750.0000000006</v>
      </c>
      <c r="O820" s="64">
        <f>(((M820-(E2*100))*100))*C6</f>
        <v>90750.000000000597</v>
      </c>
      <c r="P820" s="8">
        <v>97.24</v>
      </c>
      <c r="Q820" s="8">
        <v>98.93</v>
      </c>
    </row>
    <row r="821" spans="1:17" ht="18.75" customHeight="1" x14ac:dyDescent="0.25">
      <c r="A821" s="4"/>
      <c r="L821" s="65">
        <v>44274</v>
      </c>
      <c r="M821" s="66">
        <f t="shared" si="12"/>
        <v>1.6950000000000074</v>
      </c>
      <c r="N821" s="64">
        <f>C3+O821</f>
        <v>116000.00000000036</v>
      </c>
      <c r="O821" s="64">
        <f>(((M821-(E2*100))*100))*C6</f>
        <v>91000.000000000364</v>
      </c>
      <c r="P821" s="8">
        <v>97.194999999999993</v>
      </c>
      <c r="Q821" s="8">
        <v>98.89</v>
      </c>
    </row>
    <row r="822" spans="1:17" ht="18.75" customHeight="1" x14ac:dyDescent="0.25">
      <c r="A822" s="4"/>
      <c r="L822" s="62">
        <v>44277</v>
      </c>
      <c r="M822" s="63">
        <f t="shared" si="12"/>
        <v>1.6600000000000108</v>
      </c>
      <c r="N822" s="64">
        <f>C3+O822</f>
        <v>114250.00000000054</v>
      </c>
      <c r="O822" s="64">
        <f>(((M822-(E2*100))*100))*C6</f>
        <v>89250.000000000538</v>
      </c>
      <c r="P822" s="8">
        <v>97.254999999999995</v>
      </c>
      <c r="Q822" s="8">
        <v>98.915000000000006</v>
      </c>
    </row>
    <row r="823" spans="1:17" ht="18.75" customHeight="1" x14ac:dyDescent="0.25">
      <c r="A823" s="4"/>
      <c r="L823" s="62">
        <v>44278</v>
      </c>
      <c r="M823" s="63">
        <f t="shared" si="12"/>
        <v>1.625</v>
      </c>
      <c r="N823" s="64">
        <f>C3+O823</f>
        <v>112500</v>
      </c>
      <c r="O823" s="64">
        <f>(((M823-(E2*100))*100))*C6</f>
        <v>87500</v>
      </c>
      <c r="P823" s="8">
        <v>97.314999999999998</v>
      </c>
      <c r="Q823" s="8">
        <v>98.94</v>
      </c>
    </row>
    <row r="824" spans="1:17" ht="18.75" customHeight="1" x14ac:dyDescent="0.25">
      <c r="A824" s="4"/>
      <c r="L824" s="62">
        <v>44279</v>
      </c>
      <c r="M824" s="63">
        <f t="shared" si="12"/>
        <v>1.5799999999999983</v>
      </c>
      <c r="N824" s="64">
        <f>C3+O824</f>
        <v>110249.99999999991</v>
      </c>
      <c r="O824" s="64">
        <f>(((M824-(E2*100))*100))*C6</f>
        <v>85249.999999999913</v>
      </c>
      <c r="P824" s="8">
        <v>97.38</v>
      </c>
      <c r="Q824" s="8">
        <v>98.96</v>
      </c>
    </row>
    <row r="825" spans="1:17" ht="18.75" customHeight="1" x14ac:dyDescent="0.25">
      <c r="A825" s="4"/>
      <c r="L825" s="62">
        <v>44280</v>
      </c>
      <c r="M825" s="63">
        <f t="shared" si="12"/>
        <v>1.6299999999999955</v>
      </c>
      <c r="N825" s="64">
        <f>C3+O825</f>
        <v>112749.99999999977</v>
      </c>
      <c r="O825" s="64">
        <f>(((M825-(E2*100))*100))*C6</f>
        <v>87749.999999999767</v>
      </c>
      <c r="P825" s="8">
        <v>97.344999999999999</v>
      </c>
      <c r="Q825" s="8">
        <v>98.974999999999994</v>
      </c>
    </row>
    <row r="826" spans="1:17" ht="18.75" customHeight="1" x14ac:dyDescent="0.25">
      <c r="A826" s="4"/>
      <c r="L826" s="62">
        <v>44281</v>
      </c>
      <c r="M826" s="63">
        <f t="shared" si="12"/>
        <v>1.6400000000000006</v>
      </c>
      <c r="N826" s="64">
        <f>C3+O826</f>
        <v>113250.00000000003</v>
      </c>
      <c r="O826" s="64">
        <f>(((M826-(E2*100))*100))*C6</f>
        <v>88250.000000000029</v>
      </c>
      <c r="P826" s="8">
        <v>97.29</v>
      </c>
      <c r="Q826" s="8">
        <v>98.93</v>
      </c>
    </row>
    <row r="827" spans="1:17" ht="18.75" customHeight="1" x14ac:dyDescent="0.25">
      <c r="A827" s="4"/>
      <c r="L827" s="62">
        <v>44284</v>
      </c>
      <c r="M827" s="63">
        <f t="shared" si="12"/>
        <v>1.6400000000000006</v>
      </c>
      <c r="N827" s="64">
        <f>C3+O827</f>
        <v>113250.00000000003</v>
      </c>
      <c r="O827" s="64">
        <f>(((M827-(E2*100))*100))*C6</f>
        <v>88250.000000000029</v>
      </c>
      <c r="P827" s="8">
        <v>97.22</v>
      </c>
      <c r="Q827" s="8">
        <v>98.86</v>
      </c>
    </row>
    <row r="828" spans="1:17" ht="18.75" customHeight="1" x14ac:dyDescent="0.25">
      <c r="A828" s="4"/>
      <c r="L828" s="62">
        <v>44285</v>
      </c>
      <c r="M828" s="63">
        <f t="shared" si="12"/>
        <v>1.6099999999999994</v>
      </c>
      <c r="N828" s="64">
        <f>C3+O828</f>
        <v>111749.99999999997</v>
      </c>
      <c r="O828" s="64">
        <f>(((M828-(E2*100))*100))*C6</f>
        <v>86749.999999999971</v>
      </c>
      <c r="P828" s="8">
        <v>97.22</v>
      </c>
      <c r="Q828" s="8">
        <v>98.83</v>
      </c>
    </row>
    <row r="829" spans="1:17" ht="18.75" customHeight="1" x14ac:dyDescent="0.25">
      <c r="A829" s="4"/>
      <c r="L829" s="62">
        <v>44286</v>
      </c>
      <c r="M829" s="63">
        <f t="shared" si="12"/>
        <v>1.6099999999999994</v>
      </c>
      <c r="N829" s="64">
        <f>C3+O829</f>
        <v>111749.99999999997</v>
      </c>
      <c r="O829" s="64">
        <f>(((M829-(E2*100))*100))*C6</f>
        <v>86749.999999999971</v>
      </c>
      <c r="P829" s="8">
        <v>97.185000000000002</v>
      </c>
      <c r="Q829" s="8">
        <v>98.795000000000002</v>
      </c>
    </row>
    <row r="830" spans="1:17" ht="18.75" customHeight="1" x14ac:dyDescent="0.25">
      <c r="A830" s="4"/>
      <c r="L830" s="62">
        <v>44287</v>
      </c>
      <c r="M830" s="63">
        <f t="shared" si="12"/>
        <v>1.5649999999999977</v>
      </c>
      <c r="N830" s="64">
        <f>C3+O830</f>
        <v>109499.99999999988</v>
      </c>
      <c r="O830" s="64">
        <f>(((M830-(E2*100))*100))*C6</f>
        <v>84499.999999999884</v>
      </c>
      <c r="P830" s="8">
        <v>97.265000000000001</v>
      </c>
      <c r="Q830" s="8">
        <v>98.83</v>
      </c>
    </row>
    <row r="831" spans="1:17" ht="18.75" customHeight="1" x14ac:dyDescent="0.25">
      <c r="A831" s="4"/>
      <c r="L831" s="62">
        <v>44291</v>
      </c>
      <c r="M831" s="63">
        <f t="shared" si="12"/>
        <v>1.5600000000000023</v>
      </c>
      <c r="N831" s="64">
        <f>C3+O831</f>
        <v>109250.00000000012</v>
      </c>
      <c r="O831" s="64">
        <f>(((M831-(E2*100))*100))*C6</f>
        <v>84250.000000000116</v>
      </c>
      <c r="P831" s="8">
        <v>97.204999999999998</v>
      </c>
      <c r="Q831" s="8">
        <v>98.765000000000001</v>
      </c>
    </row>
    <row r="832" spans="1:17" ht="18.75" customHeight="1" x14ac:dyDescent="0.25">
      <c r="A832" s="4"/>
      <c r="L832" s="62">
        <v>44292</v>
      </c>
      <c r="M832" s="63">
        <f t="shared" si="12"/>
        <v>1.5549999999999926</v>
      </c>
      <c r="N832" s="64">
        <f>C3+O832</f>
        <v>108999.99999999964</v>
      </c>
      <c r="O832" s="64">
        <f>(((M832-(E2*100))*100))*C6</f>
        <v>83999.999999999636</v>
      </c>
      <c r="P832" s="8">
        <v>97.305000000000007</v>
      </c>
      <c r="Q832" s="8">
        <v>98.86</v>
      </c>
    </row>
    <row r="833" spans="1:17" ht="18.75" customHeight="1" x14ac:dyDescent="0.25">
      <c r="A833" s="4"/>
      <c r="L833" s="62">
        <v>44293</v>
      </c>
      <c r="M833" s="63">
        <f t="shared" si="12"/>
        <v>1.5700000000000074</v>
      </c>
      <c r="N833" s="64">
        <f>C3+O833</f>
        <v>109750.00000000036</v>
      </c>
      <c r="O833" s="64">
        <f>(((M833-(E2*100))*100))*C6</f>
        <v>84750.000000000364</v>
      </c>
      <c r="P833" s="8">
        <v>97.32</v>
      </c>
      <c r="Q833" s="8">
        <v>98.89</v>
      </c>
    </row>
    <row r="834" spans="1:17" ht="18.75" customHeight="1" x14ac:dyDescent="0.25">
      <c r="A834" s="4"/>
      <c r="L834" s="62">
        <v>44294</v>
      </c>
      <c r="M834" s="63">
        <f t="shared" si="12"/>
        <v>1.5350000000000108</v>
      </c>
      <c r="N834" s="64">
        <f>C3+O834</f>
        <v>108000.00000000054</v>
      </c>
      <c r="O834" s="64">
        <f>(((M834-(E2*100))*100))*C6</f>
        <v>83000.000000000538</v>
      </c>
      <c r="P834" s="8">
        <v>97.38</v>
      </c>
      <c r="Q834" s="8">
        <v>98.915000000000006</v>
      </c>
    </row>
    <row r="835" spans="1:17" ht="18.75" customHeight="1" x14ac:dyDescent="0.25">
      <c r="A835" s="4"/>
      <c r="L835" s="62">
        <v>44295</v>
      </c>
      <c r="M835" s="63">
        <f t="shared" ref="M835:M898" si="13">Q835-P835</f>
        <v>1.5249999999999915</v>
      </c>
      <c r="N835" s="64">
        <f>C3+O835</f>
        <v>107499.99999999958</v>
      </c>
      <c r="O835" s="64">
        <f>(((M835-(E2*100))*100))*C6</f>
        <v>82499.999999999578</v>
      </c>
      <c r="P835" s="8">
        <v>97.355000000000004</v>
      </c>
      <c r="Q835" s="8">
        <v>98.88</v>
      </c>
    </row>
    <row r="836" spans="1:17" ht="18.75" customHeight="1" x14ac:dyDescent="0.25">
      <c r="A836" s="4"/>
      <c r="L836" s="62">
        <v>44298</v>
      </c>
      <c r="M836" s="63">
        <f t="shared" si="13"/>
        <v>1.4849999999999994</v>
      </c>
      <c r="N836" s="64">
        <f>C3+O836</f>
        <v>105499.99999999997</v>
      </c>
      <c r="O836" s="64">
        <f>(((M836-(E2*100))*100))*C6</f>
        <v>80499.999999999971</v>
      </c>
      <c r="P836" s="8">
        <v>97.36</v>
      </c>
      <c r="Q836" s="8">
        <v>98.844999999999999</v>
      </c>
    </row>
    <row r="837" spans="1:17" ht="18.75" customHeight="1" x14ac:dyDescent="0.25">
      <c r="A837" s="4"/>
      <c r="L837" s="62">
        <v>44299</v>
      </c>
      <c r="M837" s="63">
        <f t="shared" si="13"/>
        <v>1.4900000000000091</v>
      </c>
      <c r="N837" s="64">
        <f>C3+O837</f>
        <v>105750.00000000045</v>
      </c>
      <c r="O837" s="64">
        <f>(((M837-(E2*100))*100))*C6</f>
        <v>80750.000000000451</v>
      </c>
      <c r="P837" s="8">
        <v>97.44</v>
      </c>
      <c r="Q837" s="8">
        <v>98.93</v>
      </c>
    </row>
    <row r="838" spans="1:17" ht="18.75" customHeight="1" x14ac:dyDescent="0.25">
      <c r="A838" s="4"/>
      <c r="L838" s="62">
        <v>44300</v>
      </c>
      <c r="M838" s="63">
        <f t="shared" si="13"/>
        <v>1.4699999999999989</v>
      </c>
      <c r="N838" s="64">
        <f>C3+O838</f>
        <v>104749.99999999994</v>
      </c>
      <c r="O838" s="64">
        <f>(((M838-(E2*100))*100))*C6</f>
        <v>79749.999999999942</v>
      </c>
      <c r="P838" s="8">
        <v>97.44</v>
      </c>
      <c r="Q838" s="8">
        <v>98.91</v>
      </c>
    </row>
    <row r="839" spans="1:17" ht="18.75" customHeight="1" x14ac:dyDescent="0.25">
      <c r="A839" s="4"/>
      <c r="L839" s="62">
        <v>44301</v>
      </c>
      <c r="M839" s="63">
        <f t="shared" si="13"/>
        <v>1.4200000000000017</v>
      </c>
      <c r="N839" s="64">
        <f>C3+O839</f>
        <v>102250.00000000009</v>
      </c>
      <c r="O839" s="64">
        <f>(((M839-(E2*100))*100))*C6</f>
        <v>77250.000000000087</v>
      </c>
      <c r="P839" s="8">
        <v>97.584999999999994</v>
      </c>
      <c r="Q839" s="8">
        <v>99.004999999999995</v>
      </c>
    </row>
    <row r="840" spans="1:17" ht="18.75" customHeight="1" x14ac:dyDescent="0.25">
      <c r="A840" s="4"/>
      <c r="L840" s="62">
        <v>44302</v>
      </c>
      <c r="M840" s="63">
        <f t="shared" si="13"/>
        <v>1.4200000000000017</v>
      </c>
      <c r="N840" s="64">
        <f>C3+O840</f>
        <v>102250.00000000009</v>
      </c>
      <c r="O840" s="64">
        <f>(((M840-(E2*100))*100))*C6</f>
        <v>77250.000000000087</v>
      </c>
      <c r="P840" s="8">
        <v>97.55</v>
      </c>
      <c r="Q840" s="8">
        <v>98.97</v>
      </c>
    </row>
    <row r="841" spans="1:17" ht="18.75" customHeight="1" x14ac:dyDescent="0.25">
      <c r="A841" s="4"/>
      <c r="L841" s="62">
        <v>44305</v>
      </c>
      <c r="M841" s="63">
        <f t="shared" si="13"/>
        <v>1.4499999999999886</v>
      </c>
      <c r="N841" s="64">
        <f>C3+O841</f>
        <v>103749.99999999943</v>
      </c>
      <c r="O841" s="64">
        <f>(((M841-(E2*100))*100))*C6</f>
        <v>78749.999999999432</v>
      </c>
      <c r="P841" s="8">
        <v>97.525000000000006</v>
      </c>
      <c r="Q841" s="8">
        <v>98.974999999999994</v>
      </c>
    </row>
    <row r="842" spans="1:17" ht="18.75" customHeight="1" x14ac:dyDescent="0.25">
      <c r="A842" s="4"/>
      <c r="L842" s="62">
        <v>44306</v>
      </c>
      <c r="M842" s="63">
        <f t="shared" si="13"/>
        <v>1.4449999999999932</v>
      </c>
      <c r="N842" s="64">
        <f>C3+O842</f>
        <v>103499.99999999967</v>
      </c>
      <c r="O842" s="64">
        <f>(((M842-(E2*100))*100))*C6</f>
        <v>78499.999999999665</v>
      </c>
      <c r="P842" s="8">
        <v>97.56</v>
      </c>
      <c r="Q842" s="8">
        <v>99.004999999999995</v>
      </c>
    </row>
    <row r="843" spans="1:17" ht="18.75" customHeight="1" x14ac:dyDescent="0.25">
      <c r="A843" s="4"/>
      <c r="L843" s="62">
        <v>44307</v>
      </c>
      <c r="M843" s="63">
        <f t="shared" si="13"/>
        <v>1.4349999999999881</v>
      </c>
      <c r="N843" s="64">
        <f>C3+O843</f>
        <v>102999.9999999994</v>
      </c>
      <c r="O843" s="64">
        <f>(((M843-(E2*100))*100))*C6</f>
        <v>77999.999999999403</v>
      </c>
      <c r="P843" s="8">
        <v>97.555000000000007</v>
      </c>
      <c r="Q843" s="8">
        <v>98.99</v>
      </c>
    </row>
    <row r="844" spans="1:17" ht="18.75" customHeight="1" x14ac:dyDescent="0.25">
      <c r="A844" s="4"/>
      <c r="L844" s="62">
        <v>44308</v>
      </c>
      <c r="M844" s="63">
        <f t="shared" si="13"/>
        <v>1.4349999999999881</v>
      </c>
      <c r="N844" s="64">
        <f>C3+O844</f>
        <v>102999.9999999994</v>
      </c>
      <c r="O844" s="64">
        <f>(((M844-(E2*100))*100))*C6</f>
        <v>77999.999999999403</v>
      </c>
      <c r="P844" s="8">
        <v>97.555000000000007</v>
      </c>
      <c r="Q844" s="8">
        <v>98.99</v>
      </c>
    </row>
    <row r="845" spans="1:17" ht="18.75" customHeight="1" x14ac:dyDescent="0.25">
      <c r="A845" s="4"/>
      <c r="L845" s="62">
        <v>44309</v>
      </c>
      <c r="M845" s="63">
        <f t="shared" si="13"/>
        <v>1.4249999999999972</v>
      </c>
      <c r="N845" s="64">
        <f>C3+O845</f>
        <v>102499.99999999985</v>
      </c>
      <c r="O845" s="64">
        <f>(((M845-(E2*100))*100))*C6</f>
        <v>77499.999999999854</v>
      </c>
      <c r="P845" s="8">
        <v>97.534999999999997</v>
      </c>
      <c r="Q845" s="8">
        <v>98.96</v>
      </c>
    </row>
    <row r="846" spans="1:17" ht="18.75" customHeight="1" x14ac:dyDescent="0.25">
      <c r="A846" s="4"/>
      <c r="L846" s="62">
        <v>44312</v>
      </c>
      <c r="M846" s="63">
        <f t="shared" si="13"/>
        <v>1.4200000000000017</v>
      </c>
      <c r="N846" s="64">
        <f>C3+O846</f>
        <v>102250.00000000009</v>
      </c>
      <c r="O846" s="64">
        <f>(((M846-(E2*100))*100))*C6</f>
        <v>77250.000000000087</v>
      </c>
      <c r="P846" s="8">
        <v>97.53</v>
      </c>
      <c r="Q846" s="8">
        <v>98.95</v>
      </c>
    </row>
    <row r="847" spans="1:17" ht="18.75" customHeight="1" x14ac:dyDescent="0.25">
      <c r="A847" s="4"/>
      <c r="L847" s="62">
        <v>44313</v>
      </c>
      <c r="M847" s="63">
        <f t="shared" si="13"/>
        <v>1.4500000000000028</v>
      </c>
      <c r="N847" s="64">
        <f>C3+O847</f>
        <v>103750.00000000015</v>
      </c>
      <c r="O847" s="64">
        <f>(((M847-(E2*100))*100))*C6</f>
        <v>78750.000000000146</v>
      </c>
      <c r="P847" s="8">
        <v>97.465000000000003</v>
      </c>
      <c r="Q847" s="8">
        <v>98.915000000000006</v>
      </c>
    </row>
    <row r="848" spans="1:17" ht="18.75" customHeight="1" x14ac:dyDescent="0.25">
      <c r="A848" s="4"/>
      <c r="L848" s="62">
        <v>44314</v>
      </c>
      <c r="M848" s="63">
        <f t="shared" si="13"/>
        <v>1.4900000000000091</v>
      </c>
      <c r="N848" s="64">
        <f>C3+O848</f>
        <v>105750.00000000045</v>
      </c>
      <c r="O848" s="64">
        <f>(((M848-(E2*100))*100))*C6</f>
        <v>80750.000000000451</v>
      </c>
      <c r="P848" s="8">
        <v>97.444999999999993</v>
      </c>
      <c r="Q848" s="8">
        <v>98.935000000000002</v>
      </c>
    </row>
    <row r="849" spans="1:17" ht="18.75" customHeight="1" x14ac:dyDescent="0.25">
      <c r="A849" s="4"/>
      <c r="L849" s="62">
        <v>44315</v>
      </c>
      <c r="M849" s="63">
        <f t="shared" si="13"/>
        <v>1.5100000000000051</v>
      </c>
      <c r="N849" s="64">
        <f>C3+O849</f>
        <v>106750.00000000026</v>
      </c>
      <c r="O849" s="64">
        <f>(((M849-(E2*100))*100))*C6</f>
        <v>81750.000000000262</v>
      </c>
      <c r="P849" s="8">
        <v>97.424999999999997</v>
      </c>
      <c r="Q849" s="8">
        <v>98.935000000000002</v>
      </c>
    </row>
    <row r="850" spans="1:17" ht="18.75" customHeight="1" x14ac:dyDescent="0.25">
      <c r="A850" s="4"/>
      <c r="L850" s="62">
        <v>44316</v>
      </c>
      <c r="M850" s="63">
        <f t="shared" si="13"/>
        <v>1.5049999999999955</v>
      </c>
      <c r="N850" s="64">
        <f>C3+O850</f>
        <v>106499.99999999977</v>
      </c>
      <c r="O850" s="64">
        <f>(((M850-(E2*100))*100))*C6</f>
        <v>81499.999999999767</v>
      </c>
      <c r="P850" s="8">
        <v>97.435000000000002</v>
      </c>
      <c r="Q850" s="8">
        <v>98.94</v>
      </c>
    </row>
    <row r="851" spans="1:17" ht="18.75" customHeight="1" x14ac:dyDescent="0.25">
      <c r="A851" s="4"/>
      <c r="L851" s="62">
        <v>44319</v>
      </c>
      <c r="M851" s="63">
        <f t="shared" si="13"/>
        <v>1.519999999999996</v>
      </c>
      <c r="N851" s="64">
        <f>C3+O851</f>
        <v>107249.9999999998</v>
      </c>
      <c r="O851" s="64">
        <f>(((M851-(E2*100))*100))*C6</f>
        <v>82249.999999999796</v>
      </c>
      <c r="P851" s="8">
        <v>97.454999999999998</v>
      </c>
      <c r="Q851" s="8">
        <v>98.974999999999994</v>
      </c>
    </row>
    <row r="852" spans="1:17" ht="18.75" customHeight="1" x14ac:dyDescent="0.25">
      <c r="A852" s="4"/>
      <c r="L852" s="62">
        <v>44320</v>
      </c>
      <c r="M852" s="63">
        <f t="shared" si="13"/>
        <v>1.5150000000000006</v>
      </c>
      <c r="N852" s="64">
        <f>C3+O852</f>
        <v>107000.00000000003</v>
      </c>
      <c r="O852" s="64">
        <f>(((M852-(E2*100))*100))*C6</f>
        <v>82000.000000000029</v>
      </c>
      <c r="P852" s="8">
        <v>97.48</v>
      </c>
      <c r="Q852" s="8">
        <v>98.995000000000005</v>
      </c>
    </row>
    <row r="853" spans="1:17" ht="18.75" customHeight="1" x14ac:dyDescent="0.25">
      <c r="A853" s="4"/>
      <c r="L853" s="62">
        <v>44321</v>
      </c>
      <c r="M853" s="63">
        <f t="shared" si="13"/>
        <v>1.5050000000000097</v>
      </c>
      <c r="N853" s="64">
        <f>C3+O853</f>
        <v>106500.00000000048</v>
      </c>
      <c r="O853" s="64">
        <f>(((M853-(E2*100))*100))*C6</f>
        <v>81500.00000000048</v>
      </c>
      <c r="P853" s="8">
        <v>97.504999999999995</v>
      </c>
      <c r="Q853" s="8">
        <v>99.01</v>
      </c>
    </row>
    <row r="854" spans="1:17" ht="18.75" customHeight="1" x14ac:dyDescent="0.25">
      <c r="A854" s="4"/>
      <c r="L854" s="62">
        <v>44322</v>
      </c>
      <c r="M854" s="63">
        <f t="shared" si="13"/>
        <v>1.4699999999999989</v>
      </c>
      <c r="N854" s="64">
        <f>C3+O854</f>
        <v>104749.99999999994</v>
      </c>
      <c r="O854" s="64">
        <f>(((M854-(E2*100))*100))*C6</f>
        <v>79749.999999999942</v>
      </c>
      <c r="P854" s="8">
        <v>97.54</v>
      </c>
      <c r="Q854" s="8">
        <v>99.01</v>
      </c>
    </row>
    <row r="855" spans="1:17" ht="18.75" customHeight="1" x14ac:dyDescent="0.25">
      <c r="A855" s="4"/>
      <c r="L855" s="62">
        <v>44323</v>
      </c>
      <c r="M855" s="63">
        <f t="shared" si="13"/>
        <v>1.5549999999999926</v>
      </c>
      <c r="N855" s="64">
        <f>C3+O855</f>
        <v>108999.99999999964</v>
      </c>
      <c r="O855" s="64">
        <f>(((M855-(E2*100))*100))*C6</f>
        <v>83999.999999999636</v>
      </c>
      <c r="P855" s="8">
        <v>97.525000000000006</v>
      </c>
      <c r="Q855" s="8">
        <v>99.08</v>
      </c>
    </row>
    <row r="856" spans="1:17" ht="18.75" customHeight="1" x14ac:dyDescent="0.25">
      <c r="A856" s="4"/>
      <c r="L856" s="62">
        <v>44326</v>
      </c>
      <c r="M856" s="63">
        <f t="shared" si="13"/>
        <v>1.5849999999999937</v>
      </c>
      <c r="N856" s="64">
        <f>C3+O856</f>
        <v>110499.99999999969</v>
      </c>
      <c r="O856" s="64">
        <f>(((M856-(E2*100))*100))*C6</f>
        <v>85499.999999999694</v>
      </c>
      <c r="P856" s="8">
        <v>97.495000000000005</v>
      </c>
      <c r="Q856" s="8">
        <v>99.08</v>
      </c>
    </row>
    <row r="857" spans="1:17" ht="18.75" customHeight="1" x14ac:dyDescent="0.25">
      <c r="A857" s="4"/>
      <c r="L857" s="62">
        <v>44327</v>
      </c>
      <c r="M857" s="63">
        <f t="shared" si="13"/>
        <v>1.585000000000008</v>
      </c>
      <c r="N857" s="64">
        <f>C3+O857</f>
        <v>110500.00000000039</v>
      </c>
      <c r="O857" s="64">
        <f>(((M857-(E2*100))*100))*C6</f>
        <v>85500.000000000393</v>
      </c>
      <c r="P857" s="8">
        <v>97.47</v>
      </c>
      <c r="Q857" s="8">
        <v>99.055000000000007</v>
      </c>
    </row>
    <row r="858" spans="1:17" ht="18.75" customHeight="1" x14ac:dyDescent="0.25">
      <c r="A858" s="4"/>
      <c r="L858" s="62">
        <v>44328</v>
      </c>
      <c r="M858" s="63">
        <f t="shared" si="13"/>
        <v>1.5949999999999989</v>
      </c>
      <c r="N858" s="64">
        <f>C3+O858</f>
        <v>110999.99999999994</v>
      </c>
      <c r="O858" s="64">
        <f>(((M858-(E2*100))*100))*C6</f>
        <v>85999.999999999942</v>
      </c>
      <c r="P858" s="8">
        <v>97.37</v>
      </c>
      <c r="Q858" s="8">
        <v>98.965000000000003</v>
      </c>
    </row>
    <row r="859" spans="1:17" ht="18.75" customHeight="1" x14ac:dyDescent="0.25">
      <c r="A859" s="4"/>
      <c r="L859" s="62">
        <v>44329</v>
      </c>
      <c r="M859" s="63">
        <f t="shared" si="13"/>
        <v>1.5799999999999983</v>
      </c>
      <c r="N859" s="64">
        <f>C3+O859</f>
        <v>110249.99999999991</v>
      </c>
      <c r="O859" s="64">
        <f>(((M859-(E2*100))*100))*C6</f>
        <v>85249.999999999913</v>
      </c>
      <c r="P859" s="8">
        <v>97.424999999999997</v>
      </c>
      <c r="Q859" s="8">
        <v>99.004999999999995</v>
      </c>
    </row>
    <row r="860" spans="1:17" ht="18.75" customHeight="1" x14ac:dyDescent="0.25">
      <c r="A860" s="4"/>
      <c r="L860" s="62">
        <v>44330</v>
      </c>
      <c r="M860" s="63">
        <f t="shared" si="13"/>
        <v>1.5349999999999966</v>
      </c>
      <c r="N860" s="64">
        <f>C3+O860</f>
        <v>107999.99999999983</v>
      </c>
      <c r="O860" s="64">
        <f>(((M860-(E2*100))*100))*C6</f>
        <v>82999.999999999825</v>
      </c>
      <c r="P860" s="8">
        <v>97.47</v>
      </c>
      <c r="Q860" s="8">
        <v>99.004999999999995</v>
      </c>
    </row>
    <row r="861" spans="1:17" ht="18.75" customHeight="1" x14ac:dyDescent="0.25">
      <c r="A861" s="4"/>
      <c r="L861" s="62">
        <v>44333</v>
      </c>
      <c r="M861" s="63">
        <f t="shared" si="13"/>
        <v>1.5450000000000017</v>
      </c>
      <c r="N861" s="64">
        <f>C3+O861</f>
        <v>108500.00000000009</v>
      </c>
      <c r="O861" s="64">
        <f>(((M861-(E2*100))*100))*C6</f>
        <v>83500.000000000087</v>
      </c>
      <c r="P861" s="8">
        <v>97.46</v>
      </c>
      <c r="Q861" s="8">
        <v>99.004999999999995</v>
      </c>
    </row>
    <row r="862" spans="1:17" ht="18.75" customHeight="1" x14ac:dyDescent="0.25">
      <c r="A862" s="4"/>
      <c r="L862" s="62">
        <v>44334</v>
      </c>
      <c r="M862" s="63">
        <f t="shared" si="13"/>
        <v>1.5550000000000068</v>
      </c>
      <c r="N862" s="64">
        <f>C3+O862</f>
        <v>109000.00000000033</v>
      </c>
      <c r="O862" s="64">
        <f>(((M862-(E2*100))*100))*C6</f>
        <v>84000.000000000335</v>
      </c>
      <c r="P862" s="8">
        <v>97.454999999999998</v>
      </c>
      <c r="Q862" s="8">
        <v>99.01</v>
      </c>
    </row>
    <row r="863" spans="1:17" ht="18.75" customHeight="1" x14ac:dyDescent="0.25">
      <c r="A863" s="4"/>
      <c r="L863" s="62">
        <v>44335</v>
      </c>
      <c r="M863" s="63">
        <f t="shared" si="13"/>
        <v>1.5499999999999972</v>
      </c>
      <c r="N863" s="64">
        <f>C3+O863</f>
        <v>108749.99999999985</v>
      </c>
      <c r="O863" s="64">
        <f>(((M863-(E2*100))*100))*C6</f>
        <v>83749.999999999854</v>
      </c>
      <c r="P863" s="8">
        <v>97.415000000000006</v>
      </c>
      <c r="Q863" s="8">
        <v>98.965000000000003</v>
      </c>
    </row>
    <row r="864" spans="1:17" ht="18.75" customHeight="1" x14ac:dyDescent="0.25">
      <c r="A864" s="4"/>
      <c r="L864" s="62">
        <v>44336</v>
      </c>
      <c r="M864" s="63">
        <f t="shared" si="13"/>
        <v>1.5400000000000063</v>
      </c>
      <c r="N864" s="64">
        <f>C3+O864</f>
        <v>108250.00000000031</v>
      </c>
      <c r="O864" s="64">
        <f>(((M864-(E2*100))*100))*C6</f>
        <v>83250.000000000306</v>
      </c>
      <c r="P864" s="8">
        <v>97.474999999999994</v>
      </c>
      <c r="Q864" s="8">
        <v>99.015000000000001</v>
      </c>
    </row>
    <row r="865" spans="1:17" ht="18.75" customHeight="1" x14ac:dyDescent="0.25">
      <c r="A865" s="4"/>
      <c r="L865" s="62">
        <v>44337</v>
      </c>
      <c r="M865" s="63">
        <f t="shared" si="13"/>
        <v>1.5300000000000011</v>
      </c>
      <c r="N865" s="64">
        <f>C3+O865</f>
        <v>107750.00000000006</v>
      </c>
      <c r="O865" s="64">
        <f>(((M865-(E2*100))*100))*C6</f>
        <v>82750.000000000058</v>
      </c>
      <c r="P865" s="8">
        <v>97.47</v>
      </c>
      <c r="Q865" s="8">
        <v>99</v>
      </c>
    </row>
    <row r="866" spans="1:17" ht="18.75" customHeight="1" x14ac:dyDescent="0.25">
      <c r="A866" s="4"/>
      <c r="L866" s="62">
        <v>44340</v>
      </c>
      <c r="M866" s="63">
        <f t="shared" si="13"/>
        <v>1.5150000000000006</v>
      </c>
      <c r="N866" s="64">
        <f>C3+O866</f>
        <v>107000.00000000003</v>
      </c>
      <c r="O866" s="64">
        <f>(((M866-(E2*100))*100))*C6</f>
        <v>82000.000000000029</v>
      </c>
      <c r="P866" s="8">
        <v>97.51</v>
      </c>
      <c r="Q866" s="8">
        <v>99.025000000000006</v>
      </c>
    </row>
    <row r="867" spans="1:17" ht="18.75" customHeight="1" x14ac:dyDescent="0.25">
      <c r="A867" s="4"/>
      <c r="L867" s="62">
        <v>44341</v>
      </c>
      <c r="M867" s="63">
        <f t="shared" si="13"/>
        <v>1.5099999999999909</v>
      </c>
      <c r="N867" s="64">
        <f>C3+O867</f>
        <v>106749.99999999955</v>
      </c>
      <c r="O867" s="64">
        <f>(((M867-(E2*100))*100))*C6</f>
        <v>81749.999999999549</v>
      </c>
      <c r="P867" s="8">
        <v>97.56</v>
      </c>
      <c r="Q867" s="8">
        <v>99.07</v>
      </c>
    </row>
    <row r="868" spans="1:17" ht="18.75" customHeight="1" x14ac:dyDescent="0.25">
      <c r="A868" s="4"/>
      <c r="L868" s="62">
        <v>44342</v>
      </c>
      <c r="M868" s="63">
        <f t="shared" si="13"/>
        <v>1.5299999999999869</v>
      </c>
      <c r="N868" s="64">
        <f>C3+O868</f>
        <v>107749.99999999935</v>
      </c>
      <c r="O868" s="64">
        <f>(((M868-(E2*100))*100))*C6</f>
        <v>82749.999999999345</v>
      </c>
      <c r="P868" s="8">
        <v>97.54</v>
      </c>
      <c r="Q868" s="8">
        <v>99.07</v>
      </c>
    </row>
    <row r="869" spans="1:17" ht="18.75" customHeight="1" x14ac:dyDescent="0.25">
      <c r="A869" s="4"/>
      <c r="L869" s="62">
        <v>44343</v>
      </c>
      <c r="M869" s="63">
        <f t="shared" si="13"/>
        <v>1.5500000000000114</v>
      </c>
      <c r="N869" s="64">
        <f>C3+O869</f>
        <v>108750.00000000057</v>
      </c>
      <c r="O869" s="64">
        <f>(((M869-(E2*100))*100))*C6</f>
        <v>83750.000000000568</v>
      </c>
      <c r="P869" s="8">
        <v>97.49</v>
      </c>
      <c r="Q869" s="8">
        <v>99.04</v>
      </c>
    </row>
    <row r="870" spans="1:17" ht="18.75" customHeight="1" x14ac:dyDescent="0.25">
      <c r="A870" s="4"/>
      <c r="L870" s="62">
        <v>44344</v>
      </c>
      <c r="M870" s="63">
        <f t="shared" si="13"/>
        <v>1.5450000000000017</v>
      </c>
      <c r="N870" s="64">
        <f>C3+O870</f>
        <v>108500.00000000009</v>
      </c>
      <c r="O870" s="64">
        <f>(((M870-(E2*100))*100))*C6</f>
        <v>83500.000000000087</v>
      </c>
      <c r="P870" s="8">
        <v>97.495000000000005</v>
      </c>
      <c r="Q870" s="8">
        <v>99.04</v>
      </c>
    </row>
    <row r="871" spans="1:17" ht="18.75" customHeight="1" x14ac:dyDescent="0.25">
      <c r="A871" s="4"/>
      <c r="L871" s="62">
        <v>44348</v>
      </c>
      <c r="M871" s="63">
        <f t="shared" si="13"/>
        <v>1.5750000000000028</v>
      </c>
      <c r="N871" s="64">
        <f>C3+O871</f>
        <v>110000.00000000015</v>
      </c>
      <c r="O871" s="64">
        <f>(((M871-(E2*100))*100))*C6</f>
        <v>85000.000000000146</v>
      </c>
      <c r="P871" s="8">
        <v>97.45</v>
      </c>
      <c r="Q871" s="8">
        <v>99.025000000000006</v>
      </c>
    </row>
    <row r="872" spans="1:17" ht="18.75" customHeight="1" x14ac:dyDescent="0.25">
      <c r="A872" s="4"/>
      <c r="L872" s="62">
        <v>44349</v>
      </c>
      <c r="M872" s="63">
        <f t="shared" si="13"/>
        <v>1.5700000000000074</v>
      </c>
      <c r="N872" s="64">
        <f>C3+O872</f>
        <v>109750.00000000036</v>
      </c>
      <c r="O872" s="64">
        <f>(((M872-(E2*100))*100))*C6</f>
        <v>84750.000000000364</v>
      </c>
      <c r="P872" s="8">
        <v>97.484999999999999</v>
      </c>
      <c r="Q872" s="8">
        <v>99.055000000000007</v>
      </c>
    </row>
    <row r="873" spans="1:17" ht="18.75" customHeight="1" x14ac:dyDescent="0.25">
      <c r="A873" s="4"/>
      <c r="L873" s="62">
        <v>44350</v>
      </c>
      <c r="M873" s="63">
        <f t="shared" si="13"/>
        <v>1.539999999999992</v>
      </c>
      <c r="N873" s="64">
        <f>C3+O873</f>
        <v>108249.99999999961</v>
      </c>
      <c r="O873" s="64">
        <f>(((M873-(E2*100))*100))*C6</f>
        <v>83249.999999999607</v>
      </c>
      <c r="P873" s="8">
        <v>97.465000000000003</v>
      </c>
      <c r="Q873" s="8">
        <v>99.004999999999995</v>
      </c>
    </row>
    <row r="874" spans="1:17" ht="18.75" customHeight="1" x14ac:dyDescent="0.25">
      <c r="A874" s="4"/>
      <c r="L874" s="62">
        <v>44351</v>
      </c>
      <c r="M874" s="63">
        <f t="shared" si="13"/>
        <v>1.5150000000000006</v>
      </c>
      <c r="N874" s="64">
        <f>C3+O874</f>
        <v>107000.00000000003</v>
      </c>
      <c r="O874" s="64">
        <f>(((M874-(E2*100))*100))*C6</f>
        <v>82000.000000000029</v>
      </c>
      <c r="P874" s="8">
        <v>97.55</v>
      </c>
      <c r="Q874" s="8">
        <v>99.064999999999998</v>
      </c>
    </row>
    <row r="875" spans="1:17" ht="18.75" customHeight="1" x14ac:dyDescent="0.25">
      <c r="A875" s="4"/>
      <c r="L875" s="62">
        <v>44354</v>
      </c>
      <c r="M875" s="63">
        <f t="shared" si="13"/>
        <v>1.4950000000000045</v>
      </c>
      <c r="N875" s="64">
        <f>C3+O875</f>
        <v>106000.00000000023</v>
      </c>
      <c r="O875" s="64">
        <f>(((M875-(E2*100))*100))*C6</f>
        <v>81000.000000000233</v>
      </c>
      <c r="P875" s="8">
        <v>97.56</v>
      </c>
      <c r="Q875" s="8">
        <v>99.055000000000007</v>
      </c>
    </row>
    <row r="876" spans="1:17" ht="18.75" customHeight="1" x14ac:dyDescent="0.25">
      <c r="A876" s="4"/>
      <c r="L876" s="62">
        <v>44355</v>
      </c>
      <c r="M876" s="63">
        <f t="shared" si="13"/>
        <v>1.4849999999999994</v>
      </c>
      <c r="N876" s="64">
        <f>C3+O876</f>
        <v>105499.99999999997</v>
      </c>
      <c r="O876" s="64">
        <f>(((M876-(E2*100))*100))*C6</f>
        <v>80499.999999999971</v>
      </c>
      <c r="P876" s="8">
        <v>97.605000000000004</v>
      </c>
      <c r="Q876" s="8">
        <v>99.09</v>
      </c>
    </row>
    <row r="877" spans="1:17" ht="18.75" customHeight="1" x14ac:dyDescent="0.25">
      <c r="A877" s="4"/>
      <c r="L877" s="62">
        <v>44356</v>
      </c>
      <c r="M877" s="63">
        <f t="shared" si="13"/>
        <v>1.4650000000000034</v>
      </c>
      <c r="N877" s="64">
        <f>C3+O877</f>
        <v>104500.00000000017</v>
      </c>
      <c r="O877" s="64">
        <f>(((M877-(E2*100))*100))*C6</f>
        <v>79500.000000000175</v>
      </c>
      <c r="P877" s="8">
        <v>97.66</v>
      </c>
      <c r="Q877" s="8">
        <v>99.125</v>
      </c>
    </row>
    <row r="878" spans="1:17" ht="18.75" customHeight="1" x14ac:dyDescent="0.25">
      <c r="A878" s="4"/>
      <c r="L878" s="62">
        <v>44357</v>
      </c>
      <c r="M878" s="63">
        <f t="shared" si="13"/>
        <v>1.4150000000000063</v>
      </c>
      <c r="N878" s="64">
        <f>C3+O878</f>
        <v>102000.00000000031</v>
      </c>
      <c r="O878" s="64">
        <f>(((M878-(E2*100))*100))*C6</f>
        <v>77000.000000000306</v>
      </c>
      <c r="P878" s="8">
        <v>97.724999999999994</v>
      </c>
      <c r="Q878" s="8">
        <v>99.14</v>
      </c>
    </row>
    <row r="879" spans="1:17" ht="18.75" customHeight="1" x14ac:dyDescent="0.25">
      <c r="A879" s="4"/>
      <c r="L879" s="62">
        <v>44358</v>
      </c>
      <c r="M879" s="63">
        <f t="shared" si="13"/>
        <v>1.3950000000000102</v>
      </c>
      <c r="N879" s="64">
        <f>C3+O879</f>
        <v>101000.00000000051</v>
      </c>
      <c r="O879" s="64">
        <f>(((M879-(E2*100))*100))*C6</f>
        <v>76000.000000000509</v>
      </c>
      <c r="P879" s="8">
        <v>97.71</v>
      </c>
      <c r="Q879" s="8">
        <v>99.105000000000004</v>
      </c>
    </row>
    <row r="880" spans="1:17" ht="18.75" customHeight="1" x14ac:dyDescent="0.25">
      <c r="A880" s="4"/>
      <c r="L880" s="62">
        <v>44361</v>
      </c>
      <c r="M880" s="63">
        <f t="shared" si="13"/>
        <v>1.3850000000000051</v>
      </c>
      <c r="N880" s="64">
        <f>C3+O880</f>
        <v>100500.00000000026</v>
      </c>
      <c r="O880" s="64">
        <f>(((M880-(E2*100))*100))*C6</f>
        <v>75500.000000000262</v>
      </c>
      <c r="P880" s="8">
        <v>97.69</v>
      </c>
      <c r="Q880" s="8">
        <v>99.075000000000003</v>
      </c>
    </row>
    <row r="881" spans="1:17" ht="18.75" customHeight="1" x14ac:dyDescent="0.25">
      <c r="A881" s="4"/>
      <c r="L881" s="62">
        <v>44362</v>
      </c>
      <c r="M881" s="63">
        <f t="shared" si="13"/>
        <v>1.3599999999999994</v>
      </c>
      <c r="N881" s="64">
        <f>C3+O881</f>
        <v>99249.999999999971</v>
      </c>
      <c r="O881" s="64">
        <f>(((M881-(E2*100))*100))*C6</f>
        <v>74249.999999999971</v>
      </c>
      <c r="P881" s="8">
        <v>97.704999999999998</v>
      </c>
      <c r="Q881" s="8">
        <v>99.064999999999998</v>
      </c>
    </row>
    <row r="882" spans="1:17" ht="18.75" customHeight="1" x14ac:dyDescent="0.25">
      <c r="A882" s="4"/>
      <c r="L882" s="62">
        <v>44363</v>
      </c>
      <c r="M882" s="63">
        <f t="shared" si="13"/>
        <v>1.2849999999999966</v>
      </c>
      <c r="N882" s="64">
        <f>C3+O882</f>
        <v>95499.999999999825</v>
      </c>
      <c r="O882" s="64">
        <f>(((M882-(E2*100))*100))*C6</f>
        <v>70499.999999999825</v>
      </c>
      <c r="P882" s="8">
        <v>97.655000000000001</v>
      </c>
      <c r="Q882" s="8">
        <v>98.94</v>
      </c>
    </row>
    <row r="883" spans="1:17" ht="18.75" customHeight="1" x14ac:dyDescent="0.25">
      <c r="A883" s="4"/>
      <c r="L883" s="62">
        <v>44364</v>
      </c>
      <c r="M883" s="63">
        <f t="shared" si="13"/>
        <v>1.105000000000004</v>
      </c>
      <c r="N883" s="64">
        <f>C3+O883</f>
        <v>86500.000000000204</v>
      </c>
      <c r="O883" s="64">
        <f>(((M883-(E2*100))*100))*C6</f>
        <v>61500.000000000196</v>
      </c>
      <c r="P883" s="8">
        <v>97.795000000000002</v>
      </c>
      <c r="Q883" s="8">
        <v>98.9</v>
      </c>
    </row>
    <row r="884" spans="1:17" ht="18.75" customHeight="1" x14ac:dyDescent="0.25">
      <c r="A884" s="4"/>
      <c r="L884" s="62">
        <v>44365</v>
      </c>
      <c r="M884" s="63">
        <f t="shared" si="13"/>
        <v>0.97999999999998977</v>
      </c>
      <c r="N884" s="64">
        <f>C3+O884</f>
        <v>80249.999999999491</v>
      </c>
      <c r="O884" s="64">
        <f>(((M884-(E2*100))*100))*C6</f>
        <v>55249.999999999491</v>
      </c>
      <c r="P884" s="8">
        <v>97.9</v>
      </c>
      <c r="Q884" s="8">
        <v>98.88</v>
      </c>
    </row>
    <row r="885" spans="1:17" ht="18.75" customHeight="1" x14ac:dyDescent="0.25">
      <c r="A885" s="4"/>
      <c r="L885" s="62">
        <v>44368</v>
      </c>
      <c r="M885" s="63">
        <f t="shared" si="13"/>
        <v>1.0600000000000023</v>
      </c>
      <c r="N885" s="64">
        <f>C3+O885</f>
        <v>84250.000000000116</v>
      </c>
      <c r="O885" s="64">
        <f>(((M885-(E2*100))*100))*C6</f>
        <v>59250.000000000116</v>
      </c>
      <c r="P885" s="8">
        <v>97.84</v>
      </c>
      <c r="Q885" s="8">
        <v>98.9</v>
      </c>
    </row>
    <row r="886" spans="1:17" ht="18.75" customHeight="1" x14ac:dyDescent="0.25">
      <c r="A886" s="4"/>
      <c r="L886" s="62">
        <v>44369</v>
      </c>
      <c r="M886" s="63">
        <f t="shared" si="13"/>
        <v>1.0750000000000028</v>
      </c>
      <c r="N886" s="64">
        <f>C3+O886</f>
        <v>85000.000000000146</v>
      </c>
      <c r="O886" s="64">
        <f>(((M886-(E2*100))*100))*C6</f>
        <v>60000.000000000146</v>
      </c>
      <c r="P886" s="8">
        <v>97.844999999999999</v>
      </c>
      <c r="Q886" s="8">
        <v>98.92</v>
      </c>
    </row>
    <row r="887" spans="1:17" ht="18.75" customHeight="1" x14ac:dyDescent="0.25">
      <c r="A887" s="4"/>
      <c r="L887" s="62">
        <v>44370</v>
      </c>
      <c r="M887" s="63">
        <f t="shared" si="13"/>
        <v>1.0649999999999977</v>
      </c>
      <c r="N887" s="64">
        <f>C3+O887</f>
        <v>84499.999999999884</v>
      </c>
      <c r="O887" s="64">
        <f>(((M887-(E2*100))*100))*C6</f>
        <v>59499.999999999884</v>
      </c>
      <c r="P887" s="8">
        <v>97.81</v>
      </c>
      <c r="Q887" s="8">
        <v>98.875</v>
      </c>
    </row>
    <row r="888" spans="1:17" ht="18.75" customHeight="1" x14ac:dyDescent="0.25">
      <c r="A888" s="4"/>
      <c r="L888" s="62">
        <v>44371</v>
      </c>
      <c r="M888" s="63">
        <f t="shared" si="13"/>
        <v>1.0400000000000063</v>
      </c>
      <c r="N888" s="64">
        <f>C3+O888</f>
        <v>83250.00000000032</v>
      </c>
      <c r="O888" s="64">
        <f>(((M888-(E2*100))*100))*C6</f>
        <v>58250.000000000313</v>
      </c>
      <c r="P888" s="8">
        <v>97.82</v>
      </c>
      <c r="Q888" s="8">
        <v>98.86</v>
      </c>
    </row>
    <row r="889" spans="1:17" ht="18.75" customHeight="1" x14ac:dyDescent="0.25">
      <c r="A889" s="4"/>
      <c r="L889" s="62">
        <v>44372</v>
      </c>
      <c r="M889" s="63">
        <f t="shared" si="13"/>
        <v>1.0599999999999881</v>
      </c>
      <c r="N889" s="64">
        <f>C3+O889</f>
        <v>84249.999999999403</v>
      </c>
      <c r="O889" s="64">
        <f>(((M889-(E2*100))*100))*C6</f>
        <v>59249.999999999403</v>
      </c>
      <c r="P889" s="8">
        <v>97.775000000000006</v>
      </c>
      <c r="Q889" s="8">
        <v>98.834999999999994</v>
      </c>
    </row>
    <row r="890" spans="1:17" ht="18.75" customHeight="1" x14ac:dyDescent="0.25">
      <c r="A890" s="4"/>
      <c r="L890" s="62">
        <v>44375</v>
      </c>
      <c r="M890" s="63">
        <f t="shared" si="13"/>
        <v>1.0049999999999955</v>
      </c>
      <c r="N890" s="64">
        <f>C3+O890</f>
        <v>81499.999999999767</v>
      </c>
      <c r="O890" s="64">
        <f>(((M890-(E2*100))*100))*C6</f>
        <v>56499.999999999774</v>
      </c>
      <c r="P890" s="8">
        <v>97.86</v>
      </c>
      <c r="Q890" s="8">
        <v>98.864999999999995</v>
      </c>
    </row>
    <row r="891" spans="1:17" ht="18.75" customHeight="1" x14ac:dyDescent="0.25">
      <c r="A891" s="4"/>
      <c r="L891" s="62">
        <v>44376</v>
      </c>
      <c r="M891" s="63">
        <f t="shared" si="13"/>
        <v>0.98999999999999488</v>
      </c>
      <c r="N891" s="64">
        <f>C3+O891</f>
        <v>80749.999999999738</v>
      </c>
      <c r="O891" s="64">
        <f>(((M891-(E2*100))*100))*C6</f>
        <v>55749.999999999745</v>
      </c>
      <c r="P891" s="8">
        <v>97.87</v>
      </c>
      <c r="Q891" s="8">
        <v>98.86</v>
      </c>
    </row>
    <row r="892" spans="1:17" ht="18.75" customHeight="1" x14ac:dyDescent="0.25">
      <c r="A892" s="4"/>
      <c r="L892" s="62">
        <v>44377</v>
      </c>
      <c r="M892" s="63">
        <f t="shared" si="13"/>
        <v>0.93500000000000227</v>
      </c>
      <c r="N892" s="64">
        <f>C3+O892</f>
        <v>78000.000000000116</v>
      </c>
      <c r="O892" s="64">
        <f>(((M892-(E2*100))*100))*C6</f>
        <v>53000.000000000116</v>
      </c>
      <c r="P892" s="8">
        <v>97.94</v>
      </c>
      <c r="Q892" s="8">
        <v>98.875</v>
      </c>
    </row>
    <row r="893" spans="1:17" ht="18.75" customHeight="1" x14ac:dyDescent="0.25">
      <c r="A893" s="4"/>
      <c r="L893" s="62">
        <v>44378</v>
      </c>
      <c r="M893" s="63">
        <f t="shared" si="13"/>
        <v>0.92499999999999716</v>
      </c>
      <c r="N893" s="64">
        <f>C3+O893</f>
        <v>77499.999999999854</v>
      </c>
      <c r="O893" s="64">
        <f>(((M893-(E2*100))*100))*C6</f>
        <v>52499.999999999854</v>
      </c>
      <c r="P893" s="8">
        <v>97.905000000000001</v>
      </c>
      <c r="Q893" s="8">
        <v>98.83</v>
      </c>
    </row>
    <row r="894" spans="1:17" ht="18.75" customHeight="1" x14ac:dyDescent="0.25">
      <c r="A894" s="4"/>
      <c r="L894" s="62">
        <v>44379</v>
      </c>
      <c r="M894" s="63">
        <f t="shared" si="13"/>
        <v>0.92000000000000171</v>
      </c>
      <c r="N894" s="64">
        <f>C3+O894</f>
        <v>77250.000000000087</v>
      </c>
      <c r="O894" s="64">
        <f>(((M894-(E2*100))*100))*C6</f>
        <v>52250.000000000087</v>
      </c>
      <c r="P894" s="8">
        <v>97.97</v>
      </c>
      <c r="Q894" s="8">
        <v>98.89</v>
      </c>
    </row>
    <row r="895" spans="1:17" ht="18.75" customHeight="1" x14ac:dyDescent="0.25">
      <c r="A895" s="4"/>
      <c r="L895" s="62">
        <v>44383</v>
      </c>
      <c r="M895" s="63">
        <f t="shared" si="13"/>
        <v>0.89999999999999147</v>
      </c>
      <c r="N895" s="64">
        <f>C3+O895</f>
        <v>76249.999999999563</v>
      </c>
      <c r="O895" s="64">
        <f>(((M895-(E2*100))*100))*C6</f>
        <v>51249.999999999571</v>
      </c>
      <c r="P895" s="8">
        <v>98.055000000000007</v>
      </c>
      <c r="Q895" s="8">
        <v>98.954999999999998</v>
      </c>
    </row>
    <row r="896" spans="1:17" ht="18.75" customHeight="1" x14ac:dyDescent="0.25">
      <c r="A896" s="4"/>
      <c r="L896" s="62">
        <v>44384</v>
      </c>
      <c r="M896" s="63">
        <f t="shared" si="13"/>
        <v>0.87000000000000455</v>
      </c>
      <c r="N896" s="64">
        <f>C3+O896</f>
        <v>74750.000000000233</v>
      </c>
      <c r="O896" s="64">
        <f>(((M896-(E2*100))*100))*C6</f>
        <v>49750.000000000226</v>
      </c>
      <c r="P896" s="8">
        <v>98.11</v>
      </c>
      <c r="Q896" s="8">
        <v>98.98</v>
      </c>
    </row>
    <row r="897" spans="1:17" ht="18.75" customHeight="1" x14ac:dyDescent="0.25">
      <c r="A897" s="4"/>
      <c r="L897" s="62">
        <v>44385</v>
      </c>
      <c r="M897" s="63">
        <f t="shared" si="13"/>
        <v>0.93500000000000227</v>
      </c>
      <c r="N897" s="64">
        <f>C3+O897</f>
        <v>78000.000000000116</v>
      </c>
      <c r="O897" s="64">
        <f>(((M897-(E2*100))*100))*C6</f>
        <v>53000.000000000116</v>
      </c>
      <c r="P897" s="8">
        <v>98.125</v>
      </c>
      <c r="Q897" s="8">
        <v>99.06</v>
      </c>
    </row>
    <row r="898" spans="1:17" ht="18.75" customHeight="1" x14ac:dyDescent="0.25">
      <c r="A898" s="4"/>
      <c r="L898" s="62">
        <v>44386</v>
      </c>
      <c r="M898" s="63">
        <f t="shared" si="13"/>
        <v>0.96500000000000341</v>
      </c>
      <c r="N898" s="64">
        <f>C3+O898</f>
        <v>79500.000000000175</v>
      </c>
      <c r="O898" s="64">
        <f>(((M898-(E2*100))*100))*C6</f>
        <v>54500.000000000167</v>
      </c>
      <c r="P898" s="8">
        <v>98.03</v>
      </c>
      <c r="Q898" s="8">
        <v>98.995000000000005</v>
      </c>
    </row>
    <row r="899" spans="1:17" ht="18.75" customHeight="1" x14ac:dyDescent="0.25">
      <c r="A899" s="4"/>
      <c r="L899" s="62">
        <v>44389</v>
      </c>
      <c r="M899" s="63">
        <f t="shared" ref="M899:M962" si="14">Q899-P899</f>
        <v>0.95499999999999829</v>
      </c>
      <c r="N899" s="64">
        <f>C3+O899</f>
        <v>78999.999999999913</v>
      </c>
      <c r="O899" s="64">
        <f>(((M899-(E2*100))*100))*C6</f>
        <v>53999.999999999913</v>
      </c>
      <c r="P899" s="8">
        <v>98.034999999999997</v>
      </c>
      <c r="Q899" s="8">
        <v>98.99</v>
      </c>
    </row>
    <row r="900" spans="1:17" ht="18.75" customHeight="1" x14ac:dyDescent="0.25">
      <c r="A900" s="4"/>
      <c r="L900" s="62">
        <v>44390</v>
      </c>
      <c r="M900" s="63">
        <f t="shared" si="14"/>
        <v>0.93999999999999773</v>
      </c>
      <c r="N900" s="64">
        <f>C3+O900</f>
        <v>78249.999999999884</v>
      </c>
      <c r="O900" s="64">
        <f>(((M900-(E2*100))*100))*C6</f>
        <v>53249.999999999884</v>
      </c>
      <c r="P900" s="8">
        <v>97.97</v>
      </c>
      <c r="Q900" s="8">
        <v>98.91</v>
      </c>
    </row>
    <row r="901" spans="1:17" ht="18.75" customHeight="1" x14ac:dyDescent="0.25">
      <c r="A901" s="4"/>
      <c r="L901" s="62">
        <v>44391</v>
      </c>
      <c r="M901" s="63">
        <f t="shared" si="14"/>
        <v>0.89499999999999602</v>
      </c>
      <c r="N901" s="64">
        <f>C3+O901</f>
        <v>75999.999999999796</v>
      </c>
      <c r="O901" s="64">
        <f>(((M901-(E2*100))*100))*C6</f>
        <v>50999.999999999804</v>
      </c>
      <c r="P901" s="8">
        <v>98.06</v>
      </c>
      <c r="Q901" s="8">
        <v>98.954999999999998</v>
      </c>
    </row>
    <row r="902" spans="1:17" ht="18.75" customHeight="1" x14ac:dyDescent="0.25">
      <c r="A902" s="4"/>
      <c r="L902" s="62">
        <v>44392</v>
      </c>
      <c r="M902" s="63">
        <f t="shared" si="14"/>
        <v>0.79500000000000171</v>
      </c>
      <c r="N902" s="64">
        <f>C3+O902</f>
        <v>71000.000000000087</v>
      </c>
      <c r="O902" s="64">
        <f>(((M902-(E2*100))*100))*C6</f>
        <v>46000.000000000087</v>
      </c>
      <c r="P902" s="8">
        <v>98.17</v>
      </c>
      <c r="Q902" s="8">
        <v>98.965000000000003</v>
      </c>
    </row>
    <row r="903" spans="1:17" ht="18.75" customHeight="1" x14ac:dyDescent="0.25">
      <c r="A903" s="4"/>
      <c r="L903" s="62">
        <v>44393</v>
      </c>
      <c r="M903" s="63">
        <f t="shared" si="14"/>
        <v>0.79500000000000171</v>
      </c>
      <c r="N903" s="64">
        <f>C3+O903</f>
        <v>71000.000000000087</v>
      </c>
      <c r="O903" s="64">
        <f>(((M903-(E2*100))*100))*C6</f>
        <v>46000.000000000087</v>
      </c>
      <c r="P903" s="8">
        <v>98.17</v>
      </c>
      <c r="Q903" s="8">
        <v>98.965000000000003</v>
      </c>
    </row>
    <row r="904" spans="1:17" ht="18.75" customHeight="1" x14ac:dyDescent="0.25">
      <c r="A904" s="4"/>
      <c r="L904" s="62">
        <v>44396</v>
      </c>
      <c r="M904" s="63">
        <f t="shared" si="14"/>
        <v>0.78499999999999659</v>
      </c>
      <c r="N904" s="64">
        <f>C3+O904</f>
        <v>70499.999999999825</v>
      </c>
      <c r="O904" s="64">
        <f>(((M904-(E2*100))*100))*C6</f>
        <v>45499.999999999833</v>
      </c>
      <c r="P904" s="8">
        <v>98.344999999999999</v>
      </c>
      <c r="Q904" s="8">
        <v>99.13</v>
      </c>
    </row>
    <row r="905" spans="1:17" ht="18.75" customHeight="1" x14ac:dyDescent="0.25">
      <c r="A905" s="4"/>
      <c r="L905" s="62">
        <v>44397</v>
      </c>
      <c r="M905" s="63">
        <f t="shared" si="14"/>
        <v>0.89000000000000057</v>
      </c>
      <c r="N905" s="64">
        <f>C3+O905</f>
        <v>75750.000000000029</v>
      </c>
      <c r="O905" s="64">
        <f>(((M905-(E2*100))*100))*C6</f>
        <v>50750.000000000029</v>
      </c>
      <c r="P905" s="8">
        <v>98.265000000000001</v>
      </c>
      <c r="Q905" s="8">
        <v>99.155000000000001</v>
      </c>
    </row>
    <row r="906" spans="1:17" ht="18.75" customHeight="1" x14ac:dyDescent="0.25">
      <c r="A906" s="4"/>
      <c r="L906" s="62">
        <v>44398</v>
      </c>
      <c r="M906" s="63">
        <f t="shared" si="14"/>
        <v>0.92499999999999716</v>
      </c>
      <c r="N906" s="64">
        <f>C3+O906</f>
        <v>77499.999999999854</v>
      </c>
      <c r="O906" s="64">
        <f>(((M906-(E2*100))*100))*C6</f>
        <v>52499.999999999854</v>
      </c>
      <c r="P906" s="8">
        <v>98.16</v>
      </c>
      <c r="Q906" s="8">
        <v>99.084999999999994</v>
      </c>
    </row>
    <row r="907" spans="1:17" ht="18.75" customHeight="1" x14ac:dyDescent="0.25">
      <c r="A907" s="4"/>
      <c r="L907" s="62">
        <v>44399</v>
      </c>
      <c r="M907" s="63">
        <f t="shared" si="14"/>
        <v>0.93499999999998806</v>
      </c>
      <c r="N907" s="64">
        <f>C3+O907</f>
        <v>77999.999999999403</v>
      </c>
      <c r="O907" s="64">
        <f>(((M907-(E2*100))*100))*C6</f>
        <v>52999.999999999403</v>
      </c>
      <c r="P907" s="8">
        <v>98.165000000000006</v>
      </c>
      <c r="Q907" s="8">
        <v>99.1</v>
      </c>
    </row>
    <row r="908" spans="1:17" ht="18.75" customHeight="1" x14ac:dyDescent="0.25">
      <c r="A908" s="4"/>
      <c r="L908" s="62">
        <v>44400</v>
      </c>
      <c r="M908" s="63">
        <f t="shared" si="14"/>
        <v>0.95000000000000284</v>
      </c>
      <c r="N908" s="64">
        <f>C3+O908</f>
        <v>78750.000000000146</v>
      </c>
      <c r="O908" s="64">
        <f>(((M908-(E2*100))*100))*C6</f>
        <v>53750.000000000146</v>
      </c>
      <c r="P908" s="8">
        <v>98.14</v>
      </c>
      <c r="Q908" s="8">
        <v>99.09</v>
      </c>
    </row>
    <row r="909" spans="1:17" ht="18.75" customHeight="1" x14ac:dyDescent="0.25">
      <c r="A909" s="4"/>
      <c r="L909" s="62">
        <v>44403</v>
      </c>
      <c r="M909" s="63">
        <f t="shared" si="14"/>
        <v>0.92000000000000171</v>
      </c>
      <c r="N909" s="64">
        <f>C3+O909</f>
        <v>77250.000000000087</v>
      </c>
      <c r="O909" s="64">
        <f>(((M909-(E2*100))*100))*C6</f>
        <v>52250.000000000087</v>
      </c>
      <c r="P909" s="8">
        <v>98.16</v>
      </c>
      <c r="Q909" s="8">
        <v>99.08</v>
      </c>
    </row>
    <row r="910" spans="1:17" ht="18.75" customHeight="1" x14ac:dyDescent="0.25">
      <c r="A910" s="4"/>
      <c r="L910" s="62">
        <v>44404</v>
      </c>
      <c r="M910" s="63">
        <f t="shared" si="14"/>
        <v>0.90500000000000114</v>
      </c>
      <c r="N910" s="64">
        <f>C3+O910</f>
        <v>76500.000000000058</v>
      </c>
      <c r="O910" s="64">
        <f>(((M910-(E2*100))*100))*C6</f>
        <v>51500.000000000058</v>
      </c>
      <c r="P910" s="8">
        <v>98.204999999999998</v>
      </c>
      <c r="Q910" s="8">
        <v>99.11</v>
      </c>
    </row>
    <row r="911" spans="1:17" ht="18.75" customHeight="1" x14ac:dyDescent="0.25">
      <c r="A911" s="4"/>
      <c r="L911" s="62">
        <v>44405</v>
      </c>
      <c r="M911" s="63">
        <f t="shared" si="14"/>
        <v>0.86499999999999488</v>
      </c>
      <c r="N911" s="64">
        <f>C3+O911</f>
        <v>74499.999999999738</v>
      </c>
      <c r="O911" s="64">
        <f>(((M911-(E2*100))*100))*C6</f>
        <v>49499.999999999745</v>
      </c>
      <c r="P911" s="8">
        <v>98.18</v>
      </c>
      <c r="Q911" s="8">
        <v>99.045000000000002</v>
      </c>
    </row>
    <row r="912" spans="1:17" ht="18.75" customHeight="1" x14ac:dyDescent="0.25">
      <c r="A912" s="4"/>
      <c r="L912" s="62">
        <v>44406</v>
      </c>
      <c r="M912" s="63">
        <f t="shared" si="14"/>
        <v>0.90500000000000114</v>
      </c>
      <c r="N912" s="64">
        <f>C3+O912</f>
        <v>76500.000000000058</v>
      </c>
      <c r="O912" s="64">
        <f>(((M912-(E2*100))*100))*C6</f>
        <v>51500.000000000058</v>
      </c>
      <c r="P912" s="8">
        <v>98.155000000000001</v>
      </c>
      <c r="Q912" s="8">
        <v>99.06</v>
      </c>
    </row>
    <row r="913" spans="1:17" ht="18.75" customHeight="1" x14ac:dyDescent="0.25">
      <c r="A913" s="4"/>
      <c r="L913" s="62">
        <v>44407</v>
      </c>
      <c r="M913" s="63">
        <f t="shared" si="14"/>
        <v>0.92000000000000171</v>
      </c>
      <c r="N913" s="64">
        <f>C3+O913</f>
        <v>77250.000000000087</v>
      </c>
      <c r="O913" s="64">
        <f>(((M913-(E2*100))*100))*C6</f>
        <v>52250.000000000087</v>
      </c>
      <c r="P913" s="8">
        <v>98.174999999999997</v>
      </c>
      <c r="Q913" s="8">
        <v>99.094999999999999</v>
      </c>
    </row>
    <row r="914" spans="1:17" ht="18.75" customHeight="1" x14ac:dyDescent="0.25">
      <c r="A914" s="4"/>
      <c r="L914" s="62">
        <v>44410</v>
      </c>
      <c r="M914" s="63">
        <f t="shared" si="14"/>
        <v>0.89000000000000057</v>
      </c>
      <c r="N914" s="64">
        <f>C3+O914</f>
        <v>75750.000000000029</v>
      </c>
      <c r="O914" s="64">
        <f>(((M914-(E2*100))*100))*C6</f>
        <v>50750.000000000029</v>
      </c>
      <c r="P914" s="8">
        <v>98.27</v>
      </c>
      <c r="Q914" s="8">
        <v>99.16</v>
      </c>
    </row>
    <row r="915" spans="1:17" ht="18.75" customHeight="1" x14ac:dyDescent="0.25">
      <c r="A915" s="4"/>
      <c r="L915" s="62">
        <v>44411</v>
      </c>
      <c r="M915" s="63">
        <f t="shared" si="14"/>
        <v>0.90999999999999659</v>
      </c>
      <c r="N915" s="64">
        <f>C3+O915</f>
        <v>76749.999999999825</v>
      </c>
      <c r="O915" s="64">
        <f>(((M915-(E2*100))*100))*C6</f>
        <v>51749.999999999833</v>
      </c>
      <c r="P915" s="8">
        <v>98.265000000000001</v>
      </c>
      <c r="Q915" s="8">
        <v>99.174999999999997</v>
      </c>
    </row>
    <row r="916" spans="1:17" ht="18.75" customHeight="1" x14ac:dyDescent="0.25">
      <c r="A916" s="4"/>
      <c r="L916" s="62">
        <v>44412</v>
      </c>
      <c r="M916" s="63">
        <f t="shared" si="14"/>
        <v>0.85000000000000853</v>
      </c>
      <c r="N916" s="64">
        <f>C3+O916</f>
        <v>73750.000000000437</v>
      </c>
      <c r="O916" s="64">
        <f>(((M916-(E2*100))*100))*C6</f>
        <v>48750.000000000429</v>
      </c>
      <c r="P916" s="8">
        <v>98.27</v>
      </c>
      <c r="Q916" s="8">
        <v>99.12</v>
      </c>
    </row>
    <row r="917" spans="1:17" ht="18.75" customHeight="1" x14ac:dyDescent="0.25">
      <c r="A917" s="4"/>
      <c r="L917" s="62">
        <v>44413</v>
      </c>
      <c r="M917" s="63">
        <f t="shared" si="14"/>
        <v>0.81000000000000227</v>
      </c>
      <c r="N917" s="64">
        <f>C3+O917</f>
        <v>71750.000000000116</v>
      </c>
      <c r="O917" s="64">
        <f>(((M917-(E2*100))*100))*C6</f>
        <v>46750.000000000116</v>
      </c>
      <c r="P917" s="8">
        <v>98.25</v>
      </c>
      <c r="Q917" s="8">
        <v>99.06</v>
      </c>
    </row>
    <row r="918" spans="1:17" ht="18.75" customHeight="1" x14ac:dyDescent="0.25">
      <c r="A918" s="4"/>
      <c r="L918" s="62">
        <v>44414</v>
      </c>
      <c r="M918" s="63">
        <f t="shared" si="14"/>
        <v>0.84999999999999432</v>
      </c>
      <c r="N918" s="64">
        <f>C3+O918</f>
        <v>73749.999999999709</v>
      </c>
      <c r="O918" s="64">
        <f>(((M918-(E2*100))*100))*C6</f>
        <v>48749.999999999716</v>
      </c>
      <c r="P918" s="8">
        <v>98.155000000000001</v>
      </c>
      <c r="Q918" s="8">
        <v>99.004999999999995</v>
      </c>
    </row>
    <row r="919" spans="1:17" ht="18.75" customHeight="1" x14ac:dyDescent="0.25">
      <c r="A919" s="4"/>
      <c r="L919" s="62">
        <v>44417</v>
      </c>
      <c r="M919" s="63">
        <f t="shared" si="14"/>
        <v>0.84499999999999886</v>
      </c>
      <c r="N919" s="64">
        <f>C3+O919</f>
        <v>73499.999999999942</v>
      </c>
      <c r="O919" s="64">
        <f>(((M919-(E2*100))*100))*C6</f>
        <v>48499.999999999942</v>
      </c>
      <c r="P919" s="8">
        <v>98.12</v>
      </c>
      <c r="Q919" s="8">
        <v>98.965000000000003</v>
      </c>
    </row>
    <row r="920" spans="1:17" ht="18.75" customHeight="1" x14ac:dyDescent="0.25">
      <c r="A920" s="4"/>
      <c r="K920" s="2"/>
      <c r="L920" s="62">
        <v>44418</v>
      </c>
      <c r="M920" s="63">
        <f t="shared" si="14"/>
        <v>0.82999999999999829</v>
      </c>
      <c r="N920" s="64">
        <f>C3+O920</f>
        <v>72749.999999999913</v>
      </c>
      <c r="O920" s="64">
        <f>(((M920-(E2*100))*100))*C6</f>
        <v>47749.999999999913</v>
      </c>
      <c r="P920" s="8">
        <v>98.105000000000004</v>
      </c>
      <c r="Q920" s="8">
        <v>98.935000000000002</v>
      </c>
    </row>
    <row r="921" spans="1:17" ht="18.75" customHeight="1" x14ac:dyDescent="0.25">
      <c r="A921" s="4"/>
      <c r="L921" s="62">
        <v>44419</v>
      </c>
      <c r="M921" s="63">
        <f t="shared" si="14"/>
        <v>0.875</v>
      </c>
      <c r="N921" s="64">
        <f>C3+O921</f>
        <v>75000</v>
      </c>
      <c r="O921" s="64">
        <f>(((M921-(E2*100))*100))*C6</f>
        <v>50000</v>
      </c>
      <c r="P921" s="8">
        <v>98.084999999999994</v>
      </c>
      <c r="Q921" s="8">
        <v>98.96</v>
      </c>
    </row>
    <row r="922" spans="1:17" ht="18.75" customHeight="1" x14ac:dyDescent="0.25">
      <c r="A922" s="4"/>
      <c r="L922" s="62">
        <v>44420</v>
      </c>
      <c r="M922" s="63">
        <f t="shared" si="14"/>
        <v>0.875</v>
      </c>
      <c r="N922" s="64">
        <f>C3+O922</f>
        <v>75000</v>
      </c>
      <c r="O922" s="64">
        <f>(((M922-(E2*100))*100))*C6</f>
        <v>50000</v>
      </c>
      <c r="P922" s="8">
        <v>98.07</v>
      </c>
      <c r="Q922" s="8">
        <v>98.944999999999993</v>
      </c>
    </row>
    <row r="923" spans="1:17" ht="18.75" customHeight="1" x14ac:dyDescent="0.25">
      <c r="A923" s="4"/>
      <c r="L923" s="62">
        <v>44421</v>
      </c>
      <c r="M923" s="63">
        <f t="shared" si="14"/>
        <v>0.82499999999998863</v>
      </c>
      <c r="N923" s="64">
        <f>C3+O923</f>
        <v>72499.999999999432</v>
      </c>
      <c r="O923" s="64">
        <f>(((M923-(E2*100))*100))*C6</f>
        <v>47499.999999999432</v>
      </c>
      <c r="P923" s="8">
        <v>98.165000000000006</v>
      </c>
      <c r="Q923" s="8">
        <v>98.99</v>
      </c>
    </row>
    <row r="924" spans="1:17" ht="18.75" customHeight="1" x14ac:dyDescent="0.25">
      <c r="A924" s="4"/>
      <c r="L924" s="62">
        <v>44424</v>
      </c>
      <c r="M924" s="63">
        <f t="shared" si="14"/>
        <v>0.82500000000000284</v>
      </c>
      <c r="N924" s="64">
        <f>C3+O924</f>
        <v>72500.000000000146</v>
      </c>
      <c r="O924" s="64">
        <f>(((M924-(E2*100))*100))*C6</f>
        <v>47500.000000000146</v>
      </c>
      <c r="P924" s="8">
        <v>98.215000000000003</v>
      </c>
      <c r="Q924" s="8">
        <v>99.04</v>
      </c>
    </row>
    <row r="925" spans="1:17" ht="18.75" customHeight="1" x14ac:dyDescent="0.25">
      <c r="A925" s="4"/>
      <c r="L925" s="62">
        <v>44425</v>
      </c>
      <c r="M925" s="63">
        <f t="shared" si="14"/>
        <v>0.81000000000000227</v>
      </c>
      <c r="N925" s="64">
        <f>C3+O925</f>
        <v>71750.000000000116</v>
      </c>
      <c r="O925" s="64">
        <f>(((M925-(E2*100))*100))*C6</f>
        <v>46750.000000000116</v>
      </c>
      <c r="P925" s="8">
        <v>98.21</v>
      </c>
      <c r="Q925" s="8">
        <v>99.02</v>
      </c>
    </row>
    <row r="926" spans="1:17" ht="18.75" customHeight="1" x14ac:dyDescent="0.25">
      <c r="A926" s="4"/>
      <c r="L926" s="62">
        <v>44426</v>
      </c>
      <c r="M926" s="63">
        <f t="shared" si="14"/>
        <v>0.83499999999999375</v>
      </c>
      <c r="N926" s="64">
        <f>C3+O926</f>
        <v>72999.99999999968</v>
      </c>
      <c r="O926" s="64">
        <f>(((M926-(E2*100))*100))*C6</f>
        <v>47999.999999999687</v>
      </c>
      <c r="P926" s="8">
        <v>98.17</v>
      </c>
      <c r="Q926" s="8">
        <v>99.004999999999995</v>
      </c>
    </row>
    <row r="927" spans="1:17" ht="18.75" customHeight="1" x14ac:dyDescent="0.25">
      <c r="A927" s="4"/>
      <c r="L927" s="62">
        <v>44427</v>
      </c>
      <c r="M927" s="63">
        <f t="shared" si="14"/>
        <v>0.79000000000000625</v>
      </c>
      <c r="N927" s="64">
        <f>C3+O927</f>
        <v>70750.00000000032</v>
      </c>
      <c r="O927" s="64">
        <f>(((M927-(E2*100))*100))*C6</f>
        <v>45750.000000000313</v>
      </c>
      <c r="P927" s="8">
        <v>98.22</v>
      </c>
      <c r="Q927" s="8">
        <v>99.01</v>
      </c>
    </row>
    <row r="928" spans="1:17" ht="18.75" customHeight="1" x14ac:dyDescent="0.25">
      <c r="A928" s="4"/>
      <c r="L928" s="62">
        <v>44428</v>
      </c>
      <c r="M928" s="63">
        <f t="shared" si="14"/>
        <v>0.80500000000000682</v>
      </c>
      <c r="N928" s="64">
        <f>C3+O928</f>
        <v>71500.000000000349</v>
      </c>
      <c r="O928" s="64">
        <f>(((M928-(E2*100))*100))*C6</f>
        <v>46500.000000000342</v>
      </c>
      <c r="P928" s="8">
        <v>98.194999999999993</v>
      </c>
      <c r="Q928" s="8">
        <v>99</v>
      </c>
    </row>
    <row r="929" spans="1:17" ht="18.75" customHeight="1" x14ac:dyDescent="0.25">
      <c r="A929" s="4"/>
      <c r="L929" s="62">
        <v>44431</v>
      </c>
      <c r="M929" s="63">
        <f t="shared" si="14"/>
        <v>0.81000000000000227</v>
      </c>
      <c r="N929" s="64">
        <f>C3+O929</f>
        <v>71750.000000000116</v>
      </c>
      <c r="O929" s="64">
        <f>(((M929-(E2*100))*100))*C6</f>
        <v>46750.000000000116</v>
      </c>
      <c r="P929" s="8">
        <v>98.204999999999998</v>
      </c>
      <c r="Q929" s="8">
        <v>99.015000000000001</v>
      </c>
    </row>
    <row r="930" spans="1:17" ht="18.75" customHeight="1" x14ac:dyDescent="0.25">
      <c r="A930" s="4"/>
      <c r="L930" s="62">
        <v>44432</v>
      </c>
      <c r="M930" s="63">
        <f t="shared" si="14"/>
        <v>0.8399999999999892</v>
      </c>
      <c r="N930" s="64">
        <f>C3+O930</f>
        <v>73249.999999999462</v>
      </c>
      <c r="O930" s="64">
        <f>(((M930-(E2*100))*100))*C6</f>
        <v>48249.999999999462</v>
      </c>
      <c r="P930" s="8">
        <v>98.15</v>
      </c>
      <c r="Q930" s="8">
        <v>98.99</v>
      </c>
    </row>
    <row r="931" spans="1:17" ht="18.75" customHeight="1" x14ac:dyDescent="0.25">
      <c r="A931" s="4"/>
      <c r="L931" s="62">
        <v>44433</v>
      </c>
      <c r="M931" s="63">
        <f t="shared" si="14"/>
        <v>0.875</v>
      </c>
      <c r="N931" s="64">
        <f>C3+O931</f>
        <v>75000</v>
      </c>
      <c r="O931" s="64">
        <f>(((M931-(E2*100))*100))*C6</f>
        <v>50000</v>
      </c>
      <c r="P931" s="8">
        <v>98.075000000000003</v>
      </c>
      <c r="Q931" s="8">
        <v>98.95</v>
      </c>
    </row>
    <row r="932" spans="1:17" ht="18.75" customHeight="1" x14ac:dyDescent="0.25">
      <c r="A932" s="4"/>
      <c r="L932" s="62">
        <v>44434</v>
      </c>
      <c r="M932" s="63">
        <f t="shared" si="14"/>
        <v>0.87999999999999545</v>
      </c>
      <c r="N932" s="64">
        <f>C3+O932</f>
        <v>75249.999999999767</v>
      </c>
      <c r="O932" s="64">
        <f>(((M932-(E2*100))*100))*C6</f>
        <v>50249.999999999774</v>
      </c>
      <c r="P932" s="8">
        <v>98.064999999999998</v>
      </c>
      <c r="Q932" s="8">
        <v>98.944999999999993</v>
      </c>
    </row>
    <row r="933" spans="1:17" ht="18.75" customHeight="1" x14ac:dyDescent="0.25">
      <c r="A933" s="4"/>
      <c r="L933" s="62">
        <v>44435</v>
      </c>
      <c r="M933" s="63">
        <f t="shared" si="14"/>
        <v>0.89499999999999602</v>
      </c>
      <c r="N933" s="64">
        <f>C3+O933</f>
        <v>75999.999999999796</v>
      </c>
      <c r="O933" s="64">
        <f>(((M933-(E2*100))*100))*C6</f>
        <v>50999.999999999804</v>
      </c>
      <c r="P933" s="8">
        <v>98.094999999999999</v>
      </c>
      <c r="Q933" s="8">
        <v>98.99</v>
      </c>
    </row>
    <row r="934" spans="1:17" ht="18.75" customHeight="1" x14ac:dyDescent="0.25">
      <c r="A934" s="4"/>
      <c r="L934" s="62">
        <v>44438</v>
      </c>
      <c r="M934" s="63">
        <f t="shared" si="14"/>
        <v>0.92499999999999716</v>
      </c>
      <c r="N934" s="64">
        <f>C3+O934</f>
        <v>77499.999999999854</v>
      </c>
      <c r="O934" s="64">
        <f>(((M934-(E2*100))*100))*C6</f>
        <v>52499.999999999854</v>
      </c>
      <c r="P934" s="8">
        <v>98.105000000000004</v>
      </c>
      <c r="Q934" s="8">
        <v>99.03</v>
      </c>
    </row>
    <row r="935" spans="1:17" ht="18.75" customHeight="1" x14ac:dyDescent="0.25">
      <c r="A935" s="4"/>
      <c r="L935" s="62">
        <v>44439</v>
      </c>
      <c r="M935" s="63">
        <f t="shared" si="14"/>
        <v>0.96500000000000341</v>
      </c>
      <c r="N935" s="64">
        <f>C3+O935</f>
        <v>79500.000000000175</v>
      </c>
      <c r="O935" s="64">
        <f>(((M935-(E2*100))*100))*C6</f>
        <v>54500.000000000167</v>
      </c>
      <c r="P935" s="8">
        <v>98.07</v>
      </c>
      <c r="Q935" s="8">
        <v>99.034999999999997</v>
      </c>
    </row>
    <row r="936" spans="1:17" ht="18.75" customHeight="1" x14ac:dyDescent="0.25">
      <c r="A936" s="4"/>
      <c r="L936" s="62">
        <v>44440</v>
      </c>
      <c r="M936" s="63">
        <f t="shared" si="14"/>
        <v>0.94000000000001194</v>
      </c>
      <c r="N936" s="64">
        <f>C3+O936</f>
        <v>78250.000000000597</v>
      </c>
      <c r="O936" s="64">
        <f>(((M936-(E2*100))*100))*C6</f>
        <v>53250.000000000597</v>
      </c>
      <c r="P936" s="8">
        <v>98.084999999999994</v>
      </c>
      <c r="Q936" s="8">
        <v>99.025000000000006</v>
      </c>
    </row>
    <row r="937" spans="1:17" ht="18.75" customHeight="1" x14ac:dyDescent="0.25">
      <c r="A937" s="4"/>
      <c r="L937" s="62">
        <v>44441</v>
      </c>
      <c r="M937" s="63">
        <f t="shared" si="14"/>
        <v>0.93999999999999773</v>
      </c>
      <c r="N937" s="64">
        <f>C3+O937</f>
        <v>78249.999999999884</v>
      </c>
      <c r="O937" s="64">
        <f>(((M937-(E2*100))*100))*C6</f>
        <v>53249.999999999884</v>
      </c>
      <c r="P937" s="8">
        <v>98.094999999999999</v>
      </c>
      <c r="Q937" s="8">
        <v>99.034999999999997</v>
      </c>
    </row>
    <row r="938" spans="1:17" ht="18.75" customHeight="1" x14ac:dyDescent="0.25">
      <c r="A938" s="4"/>
      <c r="L938" s="62">
        <v>44442</v>
      </c>
      <c r="M938" s="63">
        <f t="shared" si="14"/>
        <v>0.99499999999999034</v>
      </c>
      <c r="N938" s="64">
        <f>C3+O938</f>
        <v>80999.99999999952</v>
      </c>
      <c r="O938" s="64">
        <f>(((M938-(E2*100))*100))*C6</f>
        <v>55999.99999999952</v>
      </c>
      <c r="P938" s="8">
        <v>98.04</v>
      </c>
      <c r="Q938" s="8">
        <v>99.034999999999997</v>
      </c>
    </row>
    <row r="939" spans="1:17" ht="18.75" customHeight="1" x14ac:dyDescent="0.25">
      <c r="A939" s="4"/>
      <c r="L939" s="62">
        <v>44446</v>
      </c>
      <c r="M939" s="63">
        <f t="shared" si="14"/>
        <v>1</v>
      </c>
      <c r="N939" s="64">
        <f>C3+O939</f>
        <v>81250</v>
      </c>
      <c r="O939" s="64">
        <f>(((M939-(E2*100))*100))*C6</f>
        <v>56250</v>
      </c>
      <c r="P939" s="8">
        <v>97.99</v>
      </c>
      <c r="Q939" s="8">
        <v>98.99</v>
      </c>
    </row>
    <row r="940" spans="1:17" ht="18.75" customHeight="1" x14ac:dyDescent="0.25">
      <c r="A940" s="4"/>
      <c r="L940" s="62">
        <v>44447</v>
      </c>
      <c r="M940" s="63">
        <f t="shared" si="14"/>
        <v>0.95999999999999375</v>
      </c>
      <c r="N940" s="64">
        <f>C3+O940</f>
        <v>79249.99999999968</v>
      </c>
      <c r="O940" s="64">
        <f>(((M940-(E2*100))*100))*C6</f>
        <v>54249.999999999687</v>
      </c>
      <c r="P940" s="8">
        <v>98.04</v>
      </c>
      <c r="Q940" s="8">
        <v>99</v>
      </c>
    </row>
    <row r="941" spans="1:17" ht="18.75" customHeight="1" x14ac:dyDescent="0.25">
      <c r="A941" s="4"/>
      <c r="L941" s="62">
        <v>44448</v>
      </c>
      <c r="M941" s="63">
        <f t="shared" si="14"/>
        <v>0.93500000000000227</v>
      </c>
      <c r="N941" s="64">
        <f>C3+O941</f>
        <v>78000.000000000116</v>
      </c>
      <c r="O941" s="64">
        <f>(((M941-(E2*100))*100))*C6</f>
        <v>53000.000000000116</v>
      </c>
      <c r="P941" s="8">
        <v>98.08</v>
      </c>
      <c r="Q941" s="8">
        <v>99.015000000000001</v>
      </c>
    </row>
    <row r="942" spans="1:17" ht="18.75" customHeight="1" x14ac:dyDescent="0.25">
      <c r="A942" s="4"/>
      <c r="L942" s="62">
        <v>44449</v>
      </c>
      <c r="M942" s="63">
        <f t="shared" si="14"/>
        <v>0.98499999999999943</v>
      </c>
      <c r="N942" s="64">
        <f>C3+O942</f>
        <v>80499.999999999971</v>
      </c>
      <c r="O942" s="64">
        <f>(((M942-(E2*100))*100))*C6</f>
        <v>55499.999999999971</v>
      </c>
      <c r="P942" s="8">
        <v>98.004999999999995</v>
      </c>
      <c r="Q942" s="8">
        <v>98.99</v>
      </c>
    </row>
    <row r="943" spans="1:17" ht="18.75" customHeight="1" x14ac:dyDescent="0.25">
      <c r="A943" s="4"/>
      <c r="L943" s="62">
        <v>44452</v>
      </c>
      <c r="M943" s="63">
        <f t="shared" si="14"/>
        <v>0.96500000000000341</v>
      </c>
      <c r="N943" s="64">
        <f>C3+O943</f>
        <v>79500.000000000175</v>
      </c>
      <c r="O943" s="64">
        <f>(((M943-(E2*100))*100))*C6</f>
        <v>54500.000000000167</v>
      </c>
      <c r="P943" s="8">
        <v>98.034999999999997</v>
      </c>
      <c r="Q943" s="8">
        <v>99</v>
      </c>
    </row>
    <row r="944" spans="1:17" ht="18.75" customHeight="1" x14ac:dyDescent="0.25">
      <c r="A944" s="4"/>
      <c r="L944" s="62">
        <v>44453</v>
      </c>
      <c r="M944" s="63">
        <f t="shared" si="14"/>
        <v>0.89500000000001023</v>
      </c>
      <c r="N944" s="64">
        <f>C3+O944</f>
        <v>76000.000000000509</v>
      </c>
      <c r="O944" s="64">
        <f>(((M944-(E2*100))*100))*C6</f>
        <v>51000.000000000509</v>
      </c>
      <c r="P944" s="8">
        <v>98.114999999999995</v>
      </c>
      <c r="Q944" s="8">
        <v>99.01</v>
      </c>
    </row>
    <row r="945" spans="1:17" ht="18.75" customHeight="1" x14ac:dyDescent="0.25">
      <c r="A945" s="4"/>
      <c r="L945" s="62">
        <v>44454</v>
      </c>
      <c r="M945" s="63">
        <f t="shared" si="14"/>
        <v>0.90999999999999659</v>
      </c>
      <c r="N945" s="64">
        <f>C3+O945</f>
        <v>76749.999999999825</v>
      </c>
      <c r="O945" s="64">
        <f>(((M945-(E2*100))*100))*C6</f>
        <v>51749.999999999833</v>
      </c>
      <c r="P945" s="8">
        <v>98.08</v>
      </c>
      <c r="Q945" s="8">
        <v>98.99</v>
      </c>
    </row>
    <row r="946" spans="1:17" ht="18.75" customHeight="1" x14ac:dyDescent="0.25">
      <c r="A946" s="4"/>
      <c r="L946" s="62">
        <v>44455</v>
      </c>
      <c r="M946" s="63">
        <f t="shared" si="14"/>
        <v>0.91499999999999204</v>
      </c>
      <c r="N946" s="64">
        <f>C3+O946</f>
        <v>76999.999999999593</v>
      </c>
      <c r="O946" s="64">
        <f>(((M946-(E2*100))*100))*C6</f>
        <v>51999.9999999996</v>
      </c>
      <c r="P946" s="8">
        <v>98.04</v>
      </c>
      <c r="Q946" s="8">
        <v>98.954999999999998</v>
      </c>
    </row>
    <row r="947" spans="1:17" ht="18.75" customHeight="1" x14ac:dyDescent="0.25">
      <c r="A947" s="4"/>
      <c r="L947" s="62">
        <v>44456</v>
      </c>
      <c r="M947" s="63">
        <f t="shared" si="14"/>
        <v>0.95000000000000284</v>
      </c>
      <c r="N947" s="64">
        <f>C3+O947</f>
        <v>78750.000000000146</v>
      </c>
      <c r="O947" s="64">
        <f>(((M947-(E2*100))*100))*C6</f>
        <v>53750.000000000146</v>
      </c>
      <c r="P947" s="8">
        <v>97.97</v>
      </c>
      <c r="Q947" s="8">
        <v>98.92</v>
      </c>
    </row>
    <row r="948" spans="1:17" ht="18.75" customHeight="1" x14ac:dyDescent="0.25">
      <c r="A948" s="4"/>
      <c r="L948" s="62">
        <v>44459</v>
      </c>
      <c r="M948" s="63">
        <f t="shared" si="14"/>
        <v>0.92499999999999716</v>
      </c>
      <c r="N948" s="64">
        <f>C3+O948</f>
        <v>77499.999999999854</v>
      </c>
      <c r="O948" s="64">
        <f>(((M948-(E2*100))*100))*C6</f>
        <v>52499.999999999854</v>
      </c>
      <c r="P948" s="8">
        <v>98.045000000000002</v>
      </c>
      <c r="Q948" s="8">
        <v>98.97</v>
      </c>
    </row>
    <row r="949" spans="1:17" ht="18.75" customHeight="1" x14ac:dyDescent="0.25">
      <c r="A949" s="4"/>
      <c r="L949" s="62">
        <v>44460</v>
      </c>
      <c r="M949" s="63">
        <f t="shared" si="14"/>
        <v>0.92999999999999261</v>
      </c>
      <c r="N949" s="64">
        <f>C3+O949</f>
        <v>77749.999999999622</v>
      </c>
      <c r="O949" s="64">
        <f>(((M949-(E2*100))*100))*C6</f>
        <v>52749.999999999629</v>
      </c>
      <c r="P949" s="8">
        <v>98.04</v>
      </c>
      <c r="Q949" s="8">
        <v>98.97</v>
      </c>
    </row>
    <row r="950" spans="1:17" ht="18.75" customHeight="1" x14ac:dyDescent="0.25">
      <c r="A950" s="4"/>
      <c r="L950" s="62">
        <v>44461</v>
      </c>
      <c r="M950" s="63">
        <f t="shared" si="14"/>
        <v>0.80500000000000682</v>
      </c>
      <c r="N950" s="64">
        <f>C3+O950</f>
        <v>71500.000000000349</v>
      </c>
      <c r="O950" s="64">
        <f>(((M950-(E2*100))*100))*C6</f>
        <v>46500.000000000342</v>
      </c>
      <c r="P950" s="8">
        <v>98.084999999999994</v>
      </c>
      <c r="Q950" s="8">
        <v>98.89</v>
      </c>
    </row>
    <row r="951" spans="1:17" ht="18.75" customHeight="1" x14ac:dyDescent="0.25">
      <c r="A951" s="4"/>
      <c r="L951" s="62">
        <v>44462</v>
      </c>
      <c r="M951" s="63">
        <f t="shared" si="14"/>
        <v>0.85000000000000853</v>
      </c>
      <c r="N951" s="64">
        <f>C3+O951</f>
        <v>73750.000000000437</v>
      </c>
      <c r="O951" s="64">
        <f>(((M951-(E2*100))*100))*C6</f>
        <v>48750.000000000429</v>
      </c>
      <c r="P951" s="8">
        <v>97.99</v>
      </c>
      <c r="Q951" s="8">
        <v>98.84</v>
      </c>
    </row>
    <row r="952" spans="1:17" ht="18.75" customHeight="1" x14ac:dyDescent="0.25">
      <c r="A952" s="4"/>
      <c r="L952" s="62">
        <v>44463</v>
      </c>
      <c r="M952" s="63">
        <f t="shared" si="14"/>
        <v>0.91500000000000625</v>
      </c>
      <c r="N952" s="64">
        <f>C3+O952</f>
        <v>77000.00000000032</v>
      </c>
      <c r="O952" s="64">
        <f>(((M952-(E2*100))*100))*C6</f>
        <v>52000.000000000313</v>
      </c>
      <c r="P952" s="8">
        <v>97.91</v>
      </c>
      <c r="Q952" s="8">
        <v>98.825000000000003</v>
      </c>
    </row>
    <row r="953" spans="1:17" ht="18.75" customHeight="1" x14ac:dyDescent="0.25">
      <c r="A953" s="4"/>
      <c r="L953" s="62">
        <v>44466</v>
      </c>
      <c r="M953" s="63">
        <f t="shared" si="14"/>
        <v>0.95000000000000284</v>
      </c>
      <c r="N953" s="64">
        <f>C3+O953</f>
        <v>78750.000000000146</v>
      </c>
      <c r="O953" s="64">
        <f>(((M953-(E2*100))*100))*C6</f>
        <v>53750.000000000146</v>
      </c>
      <c r="P953" s="8">
        <v>97.86</v>
      </c>
      <c r="Q953" s="8">
        <v>98.81</v>
      </c>
    </row>
    <row r="954" spans="1:17" ht="18.75" customHeight="1" x14ac:dyDescent="0.25">
      <c r="A954" s="4"/>
      <c r="L954" s="62">
        <v>44467</v>
      </c>
      <c r="M954" s="63">
        <f t="shared" si="14"/>
        <v>1.0300000000000011</v>
      </c>
      <c r="N954" s="64">
        <f>C3+O954</f>
        <v>82750.000000000058</v>
      </c>
      <c r="O954" s="64">
        <f>(((M954-(E2*100))*100))*C6</f>
        <v>57750.000000000058</v>
      </c>
      <c r="P954" s="8">
        <v>97.77</v>
      </c>
      <c r="Q954" s="8">
        <v>98.8</v>
      </c>
    </row>
    <row r="955" spans="1:17" ht="18.75" customHeight="1" x14ac:dyDescent="0.25">
      <c r="A955" s="4"/>
      <c r="L955" s="62">
        <v>44468</v>
      </c>
      <c r="M955" s="63">
        <f t="shared" si="14"/>
        <v>1.085000000000008</v>
      </c>
      <c r="N955" s="64">
        <f>C3+O955</f>
        <v>85500.000000000407</v>
      </c>
      <c r="O955" s="64">
        <f>(((M955-(E2*100))*100))*C6</f>
        <v>60500.0000000004</v>
      </c>
      <c r="P955" s="8">
        <v>97.754999999999995</v>
      </c>
      <c r="Q955" s="8">
        <v>98.84</v>
      </c>
    </row>
    <row r="956" spans="1:17" ht="18.75" customHeight="1" x14ac:dyDescent="0.25">
      <c r="A956" s="4"/>
      <c r="L956" s="62">
        <v>44469</v>
      </c>
      <c r="M956" s="63">
        <f t="shared" si="14"/>
        <v>1.0900000000000034</v>
      </c>
      <c r="N956" s="64">
        <f>C3+O956</f>
        <v>85750.000000000175</v>
      </c>
      <c r="O956" s="64">
        <f>(((M956-(E2*100))*100))*C6</f>
        <v>60750.000000000167</v>
      </c>
      <c r="P956" s="8">
        <v>97.765000000000001</v>
      </c>
      <c r="Q956" s="8">
        <v>98.855000000000004</v>
      </c>
    </row>
    <row r="957" spans="1:17" ht="18.75" customHeight="1" x14ac:dyDescent="0.25">
      <c r="A957" s="4"/>
      <c r="L957" s="62">
        <v>44470</v>
      </c>
      <c r="M957" s="63">
        <f t="shared" si="14"/>
        <v>1.0849999999999937</v>
      </c>
      <c r="N957" s="64">
        <f>C3+O957</f>
        <v>85499.99999999968</v>
      </c>
      <c r="O957" s="64">
        <f>(((M957-(E2*100))*100))*C6</f>
        <v>60499.999999999687</v>
      </c>
      <c r="P957" s="8">
        <v>97.825000000000003</v>
      </c>
      <c r="Q957" s="8">
        <v>98.91</v>
      </c>
    </row>
    <row r="958" spans="1:17" ht="18.75" customHeight="1" x14ac:dyDescent="0.25">
      <c r="A958" s="4"/>
      <c r="L958" s="62">
        <v>44473</v>
      </c>
      <c r="M958" s="63">
        <f t="shared" si="14"/>
        <v>1.0600000000000023</v>
      </c>
      <c r="N958" s="64">
        <f>C3+O958</f>
        <v>84250.000000000116</v>
      </c>
      <c r="O958" s="64">
        <f>(((M958-(E2*100))*100))*C6</f>
        <v>59250.000000000116</v>
      </c>
      <c r="P958" s="8">
        <v>97.85</v>
      </c>
      <c r="Q958" s="8">
        <v>98.91</v>
      </c>
    </row>
    <row r="959" spans="1:17" ht="18.75" customHeight="1" x14ac:dyDescent="0.25">
      <c r="A959" s="4"/>
      <c r="L959" s="62">
        <v>44474</v>
      </c>
      <c r="M959" s="63">
        <f t="shared" si="14"/>
        <v>1.0700000000000074</v>
      </c>
      <c r="N959" s="64">
        <f>C3+O959</f>
        <v>84750.000000000378</v>
      </c>
      <c r="O959" s="64">
        <f>(((M959-(E2*100))*100))*C6</f>
        <v>59750.000000000371</v>
      </c>
      <c r="P959" s="8">
        <v>97.8</v>
      </c>
      <c r="Q959" s="8">
        <v>98.87</v>
      </c>
    </row>
    <row r="960" spans="1:17" ht="18.75" customHeight="1" x14ac:dyDescent="0.25">
      <c r="A960" s="4"/>
      <c r="L960" s="62">
        <v>44475</v>
      </c>
      <c r="M960" s="63">
        <f t="shared" si="14"/>
        <v>1.0350000000000108</v>
      </c>
      <c r="N960" s="64">
        <f>C3+O960</f>
        <v>83000.000000000538</v>
      </c>
      <c r="O960" s="64">
        <f>(((M960-(E2*100))*100))*C6</f>
        <v>58000.000000000538</v>
      </c>
      <c r="P960" s="8">
        <v>97.82</v>
      </c>
      <c r="Q960" s="8">
        <v>98.855000000000004</v>
      </c>
    </row>
    <row r="961" spans="1:17" ht="18.75" customHeight="1" x14ac:dyDescent="0.25">
      <c r="A961" s="4"/>
      <c r="L961" s="62">
        <v>44476</v>
      </c>
      <c r="M961" s="63">
        <f t="shared" si="14"/>
        <v>1.0549999999999926</v>
      </c>
      <c r="N961" s="64">
        <f>C3+O961</f>
        <v>83999.999999999622</v>
      </c>
      <c r="O961" s="64">
        <f>(((M961-(E2*100))*100))*C6</f>
        <v>58999.999999999629</v>
      </c>
      <c r="P961" s="8">
        <v>97.76</v>
      </c>
      <c r="Q961" s="8">
        <v>98.814999999999998</v>
      </c>
    </row>
    <row r="962" spans="1:17" ht="18.75" customHeight="1" x14ac:dyDescent="0.25">
      <c r="A962" s="4"/>
      <c r="L962" s="62">
        <v>44477</v>
      </c>
      <c r="M962" s="63">
        <f t="shared" si="14"/>
        <v>1.0550000000000068</v>
      </c>
      <c r="N962" s="64">
        <f>C3+O962</f>
        <v>84000.000000000349</v>
      </c>
      <c r="O962" s="64">
        <f>(((M962-(E2*100))*100))*C6</f>
        <v>59000.000000000342</v>
      </c>
      <c r="P962" s="8">
        <v>97.71</v>
      </c>
      <c r="Q962" s="8">
        <v>98.765000000000001</v>
      </c>
    </row>
    <row r="963" spans="1:17" ht="18.75" customHeight="1" x14ac:dyDescent="0.25">
      <c r="A963" s="4"/>
      <c r="L963" s="62">
        <v>44480</v>
      </c>
      <c r="M963" s="63">
        <f t="shared" ref="M963:M1026" si="15">Q963-P963</f>
        <v>1</v>
      </c>
      <c r="N963" s="64">
        <f>C3+O963</f>
        <v>81250</v>
      </c>
      <c r="O963" s="64">
        <f>(((M963-(E2*100))*100))*C6</f>
        <v>56250</v>
      </c>
      <c r="P963" s="8">
        <v>97.715000000000003</v>
      </c>
      <c r="Q963" s="8">
        <v>98.715000000000003</v>
      </c>
    </row>
    <row r="964" spans="1:17" ht="18.75" customHeight="1" x14ac:dyDescent="0.25">
      <c r="A964" s="4"/>
      <c r="L964" s="62">
        <v>44481</v>
      </c>
      <c r="M964" s="63">
        <f t="shared" si="15"/>
        <v>0.90500000000000114</v>
      </c>
      <c r="N964" s="64">
        <f>C3+O964</f>
        <v>76500.000000000058</v>
      </c>
      <c r="O964" s="64">
        <f>(((M964-(E2*100))*100))*C6</f>
        <v>51500.000000000058</v>
      </c>
      <c r="P964" s="8">
        <v>97.8</v>
      </c>
      <c r="Q964" s="8">
        <v>98.704999999999998</v>
      </c>
    </row>
    <row r="965" spans="1:17" ht="18.75" customHeight="1" x14ac:dyDescent="0.25">
      <c r="A965" s="4"/>
      <c r="L965" s="62">
        <v>44482</v>
      </c>
      <c r="M965" s="63">
        <f t="shared" si="15"/>
        <v>0.75999999999999091</v>
      </c>
      <c r="N965" s="64">
        <f>C3+O965</f>
        <v>69249.999999999549</v>
      </c>
      <c r="O965" s="64">
        <f>(((M965-(E2*100))*100))*C6</f>
        <v>44249.999999999549</v>
      </c>
      <c r="P965" s="8">
        <v>97.9</v>
      </c>
      <c r="Q965" s="8">
        <v>98.66</v>
      </c>
    </row>
    <row r="966" spans="1:17" ht="18.75" customHeight="1" x14ac:dyDescent="0.25">
      <c r="A966" s="4"/>
      <c r="L966" s="62">
        <v>44483</v>
      </c>
      <c r="M966" s="63">
        <f t="shared" si="15"/>
        <v>0.76999999999999602</v>
      </c>
      <c r="N966" s="64">
        <f>C3+O966</f>
        <v>69749.999999999796</v>
      </c>
      <c r="O966" s="64">
        <f>(((M966-(E2*100))*100))*C6</f>
        <v>44749.999999999804</v>
      </c>
      <c r="P966" s="8">
        <v>97.94</v>
      </c>
      <c r="Q966" s="8">
        <v>98.71</v>
      </c>
    </row>
    <row r="967" spans="1:17" ht="18.75" customHeight="1" x14ac:dyDescent="0.25">
      <c r="A967" s="4"/>
      <c r="L967" s="62">
        <v>44484</v>
      </c>
      <c r="M967" s="63">
        <f t="shared" si="15"/>
        <v>0.72499999999999432</v>
      </c>
      <c r="N967" s="64">
        <f>C3+O967</f>
        <v>67499.999999999709</v>
      </c>
      <c r="O967" s="64">
        <f>(((M967-(E2*100))*100))*C6</f>
        <v>42499.999999999716</v>
      </c>
      <c r="P967" s="8">
        <v>97.885000000000005</v>
      </c>
      <c r="Q967" s="8">
        <v>98.61</v>
      </c>
    </row>
    <row r="968" spans="1:17" ht="18.75" customHeight="1" x14ac:dyDescent="0.25">
      <c r="A968" s="4"/>
      <c r="L968" s="62">
        <v>44487</v>
      </c>
      <c r="M968" s="63">
        <f t="shared" si="15"/>
        <v>0.64000000000000057</v>
      </c>
      <c r="N968" s="64">
        <f>C3+O968</f>
        <v>63250.000000000029</v>
      </c>
      <c r="O968" s="64">
        <f>(((M968-(E2*100))*100))*C6</f>
        <v>38250.000000000029</v>
      </c>
      <c r="P968" s="8">
        <v>97.905000000000001</v>
      </c>
      <c r="Q968" s="8">
        <v>98.545000000000002</v>
      </c>
    </row>
    <row r="969" spans="1:17" ht="18.75" customHeight="1" x14ac:dyDescent="0.25">
      <c r="A969" s="4"/>
      <c r="L969" s="62">
        <v>44488</v>
      </c>
      <c r="M969" s="63">
        <f t="shared" si="15"/>
        <v>0.76999999999999602</v>
      </c>
      <c r="N969" s="64">
        <f>C3+O969</f>
        <v>69749.999999999796</v>
      </c>
      <c r="O969" s="64">
        <f>(((M969-(E2*100))*100))*C6</f>
        <v>44749.999999999804</v>
      </c>
      <c r="P969" s="8">
        <v>97.81</v>
      </c>
      <c r="Q969" s="8">
        <v>98.58</v>
      </c>
    </row>
    <row r="970" spans="1:17" ht="18.75" customHeight="1" x14ac:dyDescent="0.25">
      <c r="A970" s="4"/>
      <c r="L970" s="62">
        <v>44489</v>
      </c>
      <c r="M970" s="63">
        <f t="shared" si="15"/>
        <v>0.82000000000000739</v>
      </c>
      <c r="N970" s="64">
        <f>C3+O970</f>
        <v>72250.000000000378</v>
      </c>
      <c r="O970" s="64">
        <f>(((M970-(E2*100))*100))*C6</f>
        <v>47250.000000000371</v>
      </c>
      <c r="P970" s="8">
        <v>97.784999999999997</v>
      </c>
      <c r="Q970" s="8">
        <v>98.605000000000004</v>
      </c>
    </row>
    <row r="971" spans="1:17" ht="18.75" customHeight="1" x14ac:dyDescent="0.25">
      <c r="A971" s="4"/>
      <c r="L971" s="62">
        <v>44490</v>
      </c>
      <c r="M971" s="63">
        <f t="shared" si="15"/>
        <v>0.76000000000000512</v>
      </c>
      <c r="N971" s="64">
        <f>C3+O971</f>
        <v>69250.000000000262</v>
      </c>
      <c r="O971" s="64">
        <f>(((M971-(E2*100))*100))*C6</f>
        <v>44250.000000000255</v>
      </c>
      <c r="P971" s="8">
        <v>97.75</v>
      </c>
      <c r="Q971" s="8">
        <v>98.51</v>
      </c>
    </row>
    <row r="972" spans="1:17" ht="18.75" customHeight="1" x14ac:dyDescent="0.25">
      <c r="A972" s="4"/>
      <c r="L972" s="62">
        <v>44491</v>
      </c>
      <c r="M972" s="63">
        <f t="shared" si="15"/>
        <v>0.69499999999999318</v>
      </c>
      <c r="N972" s="64">
        <f>C3+O972</f>
        <v>65999.999999999651</v>
      </c>
      <c r="O972" s="64">
        <f>(((M972-(E2*100))*100))*C6</f>
        <v>40999.999999999658</v>
      </c>
      <c r="P972" s="8">
        <v>97.805000000000007</v>
      </c>
      <c r="Q972" s="8">
        <v>98.5</v>
      </c>
    </row>
    <row r="973" spans="1:17" ht="18.75" customHeight="1" x14ac:dyDescent="0.25">
      <c r="A973" s="4"/>
      <c r="L973" s="62">
        <v>44494</v>
      </c>
      <c r="M973" s="63">
        <f t="shared" si="15"/>
        <v>0.72000000000001307</v>
      </c>
      <c r="N973" s="64">
        <f>C3+O973</f>
        <v>67250.000000000655</v>
      </c>
      <c r="O973" s="64">
        <f>(((M973-(E2*100))*100))*C6</f>
        <v>42250.000000000655</v>
      </c>
      <c r="P973" s="8">
        <v>97.82</v>
      </c>
      <c r="Q973" s="8">
        <v>98.54</v>
      </c>
    </row>
    <row r="974" spans="1:17" ht="18.75" customHeight="1" x14ac:dyDescent="0.25">
      <c r="A974" s="4"/>
      <c r="L974" s="62">
        <v>44495</v>
      </c>
      <c r="M974" s="63">
        <f t="shared" si="15"/>
        <v>0.70000000000000284</v>
      </c>
      <c r="N974" s="64">
        <f>C3+O974</f>
        <v>66250.000000000146</v>
      </c>
      <c r="O974" s="64">
        <f>(((M974-(E2*100))*100))*C6</f>
        <v>41250.000000000146</v>
      </c>
      <c r="P974" s="8">
        <v>97.83</v>
      </c>
      <c r="Q974" s="8">
        <v>98.53</v>
      </c>
    </row>
    <row r="975" spans="1:17" ht="18.75" customHeight="1" x14ac:dyDescent="0.25">
      <c r="A975" s="4"/>
      <c r="L975" s="62">
        <v>44496</v>
      </c>
      <c r="M975" s="63">
        <f t="shared" si="15"/>
        <v>0.54500000000000171</v>
      </c>
      <c r="N975" s="64">
        <f>C3+O975</f>
        <v>58500.000000000087</v>
      </c>
      <c r="O975" s="64">
        <f>(((M975-(E2*100))*100))*C6</f>
        <v>33500.000000000087</v>
      </c>
      <c r="P975" s="8">
        <v>98</v>
      </c>
      <c r="Q975" s="8">
        <v>98.545000000000002</v>
      </c>
    </row>
    <row r="976" spans="1:17" ht="18.75" customHeight="1" x14ac:dyDescent="0.25">
      <c r="A976" s="4"/>
      <c r="L976" s="62">
        <v>44497</v>
      </c>
      <c r="M976" s="63">
        <f t="shared" si="15"/>
        <v>0.54999999999999716</v>
      </c>
      <c r="N976" s="64">
        <f>C3+O976</f>
        <v>58749.999999999854</v>
      </c>
      <c r="O976" s="64">
        <f>(((M976-(E2*100))*100))*C6</f>
        <v>33749.999999999854</v>
      </c>
      <c r="P976" s="8">
        <v>97.984999999999999</v>
      </c>
      <c r="Q976" s="8">
        <v>98.534999999999997</v>
      </c>
    </row>
    <row r="977" spans="1:17" ht="18.75" customHeight="1" x14ac:dyDescent="0.25">
      <c r="A977" s="4"/>
      <c r="L977" s="62">
        <v>44498</v>
      </c>
      <c r="M977" s="63">
        <f t="shared" si="15"/>
        <v>0.5</v>
      </c>
      <c r="N977" s="64">
        <f>C3+O977</f>
        <v>56250</v>
      </c>
      <c r="O977" s="64">
        <f>(((M977-(E2*100))*100))*C6</f>
        <v>31250</v>
      </c>
      <c r="P977" s="8">
        <v>98.02</v>
      </c>
      <c r="Q977" s="8">
        <v>98.52</v>
      </c>
    </row>
    <row r="978" spans="1:17" ht="18.75" customHeight="1" x14ac:dyDescent="0.25">
      <c r="A978" s="4"/>
      <c r="L978" s="62">
        <v>44501</v>
      </c>
      <c r="M978" s="63">
        <f t="shared" si="15"/>
        <v>0.5</v>
      </c>
      <c r="N978" s="64">
        <f>C3+O978</f>
        <v>56250</v>
      </c>
      <c r="O978" s="64">
        <f>(((M978-(E2*100))*100))*C6</f>
        <v>31250</v>
      </c>
      <c r="P978" s="8">
        <v>97.98</v>
      </c>
      <c r="Q978" s="8">
        <v>98.48</v>
      </c>
    </row>
    <row r="979" spans="1:17" ht="18.75" customHeight="1" x14ac:dyDescent="0.25">
      <c r="A979" s="4"/>
      <c r="L979" s="62">
        <v>44502</v>
      </c>
      <c r="M979" s="63">
        <f t="shared" si="15"/>
        <v>0.60000000000000853</v>
      </c>
      <c r="N979" s="64">
        <f>C3+O979</f>
        <v>61250.000000000429</v>
      </c>
      <c r="O979" s="64">
        <f>(((M979-(E2*100))*100))*C6</f>
        <v>36250.000000000429</v>
      </c>
      <c r="P979" s="8">
        <v>97.944999999999993</v>
      </c>
      <c r="Q979" s="8">
        <v>98.545000000000002</v>
      </c>
    </row>
    <row r="980" spans="1:17" ht="18.75" customHeight="1" x14ac:dyDescent="0.25">
      <c r="A980" s="4"/>
      <c r="L980" s="62">
        <v>44503</v>
      </c>
      <c r="M980" s="63">
        <f t="shared" si="15"/>
        <v>0.57500000000000284</v>
      </c>
      <c r="N980" s="64">
        <f>C3+O980</f>
        <v>60000.000000000146</v>
      </c>
      <c r="O980" s="64">
        <f>(((M980-(E2*100))*100))*C6</f>
        <v>35000.000000000146</v>
      </c>
      <c r="P980" s="8">
        <v>97.924999999999997</v>
      </c>
      <c r="Q980" s="8">
        <v>98.5</v>
      </c>
    </row>
    <row r="981" spans="1:17" ht="18.75" customHeight="1" x14ac:dyDescent="0.25">
      <c r="A981" s="4"/>
      <c r="L981" s="62">
        <v>44504</v>
      </c>
      <c r="M981" s="63">
        <f t="shared" si="15"/>
        <v>0.65000000000000568</v>
      </c>
      <c r="N981" s="64">
        <f>C3+O981</f>
        <v>63750.000000000284</v>
      </c>
      <c r="O981" s="64">
        <f>(((M981-(E2*100))*100))*C6</f>
        <v>38750.000000000284</v>
      </c>
      <c r="P981" s="8">
        <v>97.954999999999998</v>
      </c>
      <c r="Q981" s="8">
        <v>98.605000000000004</v>
      </c>
    </row>
    <row r="982" spans="1:17" ht="18.75" customHeight="1" x14ac:dyDescent="0.25">
      <c r="A982" s="4"/>
      <c r="L982" s="62">
        <v>44505</v>
      </c>
      <c r="M982" s="63">
        <f t="shared" si="15"/>
        <v>0.61999999999999034</v>
      </c>
      <c r="N982" s="64">
        <f>C3+O982</f>
        <v>62249.99999999952</v>
      </c>
      <c r="O982" s="64">
        <f>(((M982-(E2*100))*100))*C6</f>
        <v>37249.99999999952</v>
      </c>
      <c r="P982" s="8">
        <v>98.055000000000007</v>
      </c>
      <c r="Q982" s="8">
        <v>98.674999999999997</v>
      </c>
    </row>
    <row r="983" spans="1:17" ht="18.75" customHeight="1" x14ac:dyDescent="0.25">
      <c r="A983" s="4"/>
      <c r="L983" s="62">
        <v>44508</v>
      </c>
      <c r="M983" s="63">
        <f t="shared" si="15"/>
        <v>0.54999999999999716</v>
      </c>
      <c r="N983" s="64">
        <f>C3+O983</f>
        <v>58749.999999999854</v>
      </c>
      <c r="O983" s="64">
        <f>(((M983-(E2*100))*100))*C6</f>
        <v>33749.999999999854</v>
      </c>
      <c r="P983" s="8">
        <v>98.03</v>
      </c>
      <c r="Q983" s="8">
        <v>98.58</v>
      </c>
    </row>
    <row r="984" spans="1:17" ht="18.75" customHeight="1" x14ac:dyDescent="0.25">
      <c r="A984" s="4"/>
      <c r="L984" s="62">
        <v>44509</v>
      </c>
      <c r="M984" s="63">
        <f t="shared" si="15"/>
        <v>0.5</v>
      </c>
      <c r="N984" s="64">
        <f>C3+O984</f>
        <v>56250</v>
      </c>
      <c r="O984" s="64">
        <f>(((M984-(E2*100))*100))*C6</f>
        <v>31250</v>
      </c>
      <c r="P984" s="8">
        <v>98.125</v>
      </c>
      <c r="Q984" s="8">
        <v>98.625</v>
      </c>
    </row>
    <row r="985" spans="1:17" ht="18.75" customHeight="1" x14ac:dyDescent="0.25">
      <c r="A985" s="4"/>
      <c r="L985" s="62">
        <v>44510</v>
      </c>
      <c r="M985" s="63">
        <f t="shared" si="15"/>
        <v>0.40999999999999659</v>
      </c>
      <c r="N985" s="64">
        <f>C3+O985</f>
        <v>51749.999999999825</v>
      </c>
      <c r="O985" s="64">
        <f>(((M985-(E2*100))*100))*C6</f>
        <v>26749.999999999829</v>
      </c>
      <c r="P985" s="8">
        <v>98.034999999999997</v>
      </c>
      <c r="Q985" s="8">
        <v>98.444999999999993</v>
      </c>
    </row>
    <row r="986" spans="1:17" ht="18.75" customHeight="1" x14ac:dyDescent="0.25">
      <c r="A986" s="4"/>
      <c r="L986" s="62">
        <v>44511</v>
      </c>
      <c r="M986" s="63">
        <f t="shared" si="15"/>
        <v>0.375</v>
      </c>
      <c r="N986" s="64">
        <f>C3+O986</f>
        <v>50000</v>
      </c>
      <c r="O986" s="64">
        <f>(((M986-(E2*100))*100))*C6</f>
        <v>25000</v>
      </c>
      <c r="P986" s="8">
        <v>98.004999999999995</v>
      </c>
      <c r="Q986" s="8">
        <v>98.38</v>
      </c>
    </row>
    <row r="987" spans="1:17" ht="18.75" customHeight="1" x14ac:dyDescent="0.25">
      <c r="A987" s="4"/>
      <c r="L987" s="62">
        <v>44512</v>
      </c>
      <c r="M987" s="63">
        <f t="shared" si="15"/>
        <v>0.40000000000000568</v>
      </c>
      <c r="N987" s="64">
        <f>C3+O987</f>
        <v>51250.000000000284</v>
      </c>
      <c r="O987" s="64">
        <f>(((M987-(E2*100))*100))*C6</f>
        <v>26250.000000000284</v>
      </c>
      <c r="P987" s="8">
        <v>97.99</v>
      </c>
      <c r="Q987" s="8">
        <v>98.39</v>
      </c>
    </row>
    <row r="988" spans="1:17" ht="18.75" customHeight="1" x14ac:dyDescent="0.25">
      <c r="A988" s="4"/>
      <c r="L988" s="62">
        <v>44515</v>
      </c>
      <c r="M988" s="63">
        <f t="shared" si="15"/>
        <v>0.43000000000000682</v>
      </c>
      <c r="N988" s="64">
        <f>C3+O988</f>
        <v>52750.000000000342</v>
      </c>
      <c r="O988" s="64">
        <f>(((M988-(E2*100))*100))*C6</f>
        <v>27750.000000000342</v>
      </c>
      <c r="P988" s="8">
        <v>97.944999999999993</v>
      </c>
      <c r="Q988" s="8">
        <v>98.375</v>
      </c>
    </row>
    <row r="989" spans="1:17" ht="18.75" customHeight="1" x14ac:dyDescent="0.25">
      <c r="A989" s="4"/>
      <c r="L989" s="62">
        <v>44516</v>
      </c>
      <c r="M989" s="63">
        <f t="shared" si="15"/>
        <v>0.44500000000000739</v>
      </c>
      <c r="N989" s="64">
        <f>C3+O989</f>
        <v>53500.000000000371</v>
      </c>
      <c r="O989" s="64">
        <f>(((M989-(E2*100))*100))*C6</f>
        <v>28500.000000000371</v>
      </c>
      <c r="P989" s="8">
        <v>97.91</v>
      </c>
      <c r="Q989" s="8">
        <v>98.355000000000004</v>
      </c>
    </row>
    <row r="990" spans="1:17" ht="18.75" customHeight="1" x14ac:dyDescent="0.25">
      <c r="A990" s="4"/>
      <c r="L990" s="62">
        <v>44517</v>
      </c>
      <c r="M990" s="63">
        <f t="shared" si="15"/>
        <v>0.45999999999999375</v>
      </c>
      <c r="N990" s="64">
        <f>C3+O990</f>
        <v>54249.999999999687</v>
      </c>
      <c r="O990" s="64">
        <f>(((M990-(E2*100))*100))*C6</f>
        <v>29249.999999999687</v>
      </c>
      <c r="P990" s="8">
        <v>97.935000000000002</v>
      </c>
      <c r="Q990" s="8">
        <v>98.394999999999996</v>
      </c>
    </row>
    <row r="991" spans="1:17" ht="18.75" customHeight="1" x14ac:dyDescent="0.25">
      <c r="A991" s="4"/>
      <c r="L991" s="62">
        <v>44518</v>
      </c>
      <c r="M991" s="63">
        <f t="shared" si="15"/>
        <v>0.45000000000000284</v>
      </c>
      <c r="N991" s="64">
        <f>C3+O991</f>
        <v>53750.000000000146</v>
      </c>
      <c r="O991" s="64">
        <f>(((M991-(E2*100))*100))*C6</f>
        <v>28750.000000000142</v>
      </c>
      <c r="P991" s="8">
        <v>97.965000000000003</v>
      </c>
      <c r="Q991" s="8">
        <v>98.415000000000006</v>
      </c>
    </row>
    <row r="992" spans="1:17" ht="18.75" customHeight="1" x14ac:dyDescent="0.25">
      <c r="A992" s="4"/>
      <c r="L992" s="62">
        <v>44519</v>
      </c>
      <c r="M992" s="63">
        <f t="shared" si="15"/>
        <v>0.38000000000000966</v>
      </c>
      <c r="N992" s="64">
        <f>C3+O992</f>
        <v>50250.00000000048</v>
      </c>
      <c r="O992" s="64">
        <f>(((M992-(E2*100))*100))*C6</f>
        <v>25250.000000000484</v>
      </c>
      <c r="P992" s="8">
        <v>98.034999999999997</v>
      </c>
      <c r="Q992" s="8">
        <v>98.415000000000006</v>
      </c>
    </row>
    <row r="993" spans="1:17" ht="18.75" customHeight="1" x14ac:dyDescent="0.25">
      <c r="A993" s="4"/>
      <c r="L993" s="62">
        <v>44522</v>
      </c>
      <c r="M993" s="63">
        <f t="shared" si="15"/>
        <v>0.3399999999999892</v>
      </c>
      <c r="N993" s="64">
        <f>C3+O993</f>
        <v>48249.999999999462</v>
      </c>
      <c r="O993" s="64">
        <f>(((M993-(E2*100))*100))*C6</f>
        <v>23249.999999999462</v>
      </c>
      <c r="P993" s="8">
        <v>97.93</v>
      </c>
      <c r="Q993" s="8">
        <v>98.27</v>
      </c>
    </row>
    <row r="994" spans="1:17" ht="18.75" customHeight="1" x14ac:dyDescent="0.25">
      <c r="A994" s="4"/>
      <c r="L994" s="62">
        <v>44523</v>
      </c>
      <c r="M994" s="63">
        <f t="shared" si="15"/>
        <v>0.40500000000000114</v>
      </c>
      <c r="N994" s="64">
        <f>C3+O994</f>
        <v>51500.000000000058</v>
      </c>
      <c r="O994" s="64">
        <f>(((M994-(E2*100))*100))*C6</f>
        <v>26500.000000000058</v>
      </c>
      <c r="P994" s="8">
        <v>97.864999999999995</v>
      </c>
      <c r="Q994" s="8">
        <v>98.27</v>
      </c>
    </row>
    <row r="995" spans="1:17" ht="18.75" customHeight="1" x14ac:dyDescent="0.25">
      <c r="A995" s="4"/>
      <c r="L995" s="62">
        <v>44524</v>
      </c>
      <c r="M995" s="63">
        <f t="shared" si="15"/>
        <v>0.31999999999999318</v>
      </c>
      <c r="N995" s="64">
        <f>C3+O995</f>
        <v>47249.999999999658</v>
      </c>
      <c r="O995" s="64">
        <f>(((M995-(E2*100))*100))*C6</f>
        <v>22249.999999999658</v>
      </c>
      <c r="P995" s="8">
        <v>97.905000000000001</v>
      </c>
      <c r="Q995" s="8">
        <v>98.224999999999994</v>
      </c>
    </row>
    <row r="996" spans="1:17" ht="18.75" customHeight="1" x14ac:dyDescent="0.25">
      <c r="A996" s="4"/>
      <c r="L996" s="62">
        <v>44526</v>
      </c>
      <c r="M996" s="63">
        <f t="shared" si="15"/>
        <v>0.35500000000000398</v>
      </c>
      <c r="N996" s="64">
        <f>C3+O996</f>
        <v>49000.000000000204</v>
      </c>
      <c r="O996" s="64">
        <f>(((M996-(E2*100))*100))*C6</f>
        <v>24000.0000000002</v>
      </c>
      <c r="P996" s="8">
        <v>98.08</v>
      </c>
      <c r="Q996" s="8">
        <v>98.435000000000002</v>
      </c>
    </row>
    <row r="997" spans="1:17" ht="18.75" customHeight="1" x14ac:dyDescent="0.25">
      <c r="A997" s="4"/>
      <c r="L997" s="62">
        <v>44529</v>
      </c>
      <c r="M997" s="63">
        <f t="shared" si="15"/>
        <v>0.44000000000001194</v>
      </c>
      <c r="N997" s="64">
        <f>C3+O997</f>
        <v>53250.000000000597</v>
      </c>
      <c r="O997" s="64">
        <f>(((M997-(E2*100))*100))*C6</f>
        <v>28250.000000000597</v>
      </c>
      <c r="P997" s="8">
        <v>97.99</v>
      </c>
      <c r="Q997" s="8">
        <v>98.43</v>
      </c>
    </row>
    <row r="998" spans="1:17" ht="18.75" customHeight="1" x14ac:dyDescent="0.25">
      <c r="A998" s="4"/>
      <c r="L998" s="62">
        <v>44530</v>
      </c>
      <c r="M998" s="63">
        <f t="shared" si="15"/>
        <v>0.32999999999999829</v>
      </c>
      <c r="N998" s="64">
        <f>C3+O998</f>
        <v>47749.999999999913</v>
      </c>
      <c r="O998" s="64">
        <f>(((M998-(E2*100))*100))*C6</f>
        <v>22749.999999999916</v>
      </c>
      <c r="P998" s="8">
        <v>98.11</v>
      </c>
      <c r="Q998" s="8">
        <v>98.44</v>
      </c>
    </row>
    <row r="999" spans="1:17" ht="18.75" customHeight="1" x14ac:dyDescent="0.25">
      <c r="A999" s="4"/>
      <c r="L999" s="62">
        <v>44531</v>
      </c>
      <c r="M999" s="63">
        <f t="shared" si="15"/>
        <v>0.22500000000000853</v>
      </c>
      <c r="N999" s="64">
        <f>C3+O999</f>
        <v>42500.000000000422</v>
      </c>
      <c r="O999" s="64">
        <f>(((M999-(E2*100))*100))*C6</f>
        <v>17500.000000000426</v>
      </c>
      <c r="P999" s="8">
        <v>98.19</v>
      </c>
      <c r="Q999" s="8">
        <v>98.415000000000006</v>
      </c>
    </row>
    <row r="1000" spans="1:17" ht="18.75" customHeight="1" x14ac:dyDescent="0.25">
      <c r="A1000" s="4"/>
      <c r="L1000" s="62">
        <v>44532</v>
      </c>
      <c r="M1000" s="63">
        <f t="shared" si="15"/>
        <v>0.15500000000000114</v>
      </c>
      <c r="N1000" s="64">
        <f>C3+O1000</f>
        <v>39000.000000000058</v>
      </c>
      <c r="O1000" s="64">
        <f>(((M1000-(E2*100))*100))*C6</f>
        <v>14000.000000000056</v>
      </c>
      <c r="P1000" s="8">
        <v>98.2</v>
      </c>
      <c r="Q1000" s="8">
        <v>98.355000000000004</v>
      </c>
    </row>
    <row r="1001" spans="1:17" ht="18.75" customHeight="1" x14ac:dyDescent="0.25">
      <c r="A1001" s="4"/>
      <c r="L1001" s="67">
        <v>44533</v>
      </c>
      <c r="M1001" s="68">
        <f t="shared" si="15"/>
        <v>7.5000000000002842E-2</v>
      </c>
      <c r="N1001" s="64">
        <f>C3+O1001</f>
        <v>35000.000000000146</v>
      </c>
      <c r="O1001" s="64">
        <f>(((M1001-(E2*100))*100))*C6</f>
        <v>10000.000000000142</v>
      </c>
      <c r="P1001" s="8">
        <v>98.34</v>
      </c>
      <c r="Q1001" s="8">
        <v>98.415000000000006</v>
      </c>
    </row>
    <row r="1002" spans="1:17" ht="18.75" customHeight="1" x14ac:dyDescent="0.25">
      <c r="A1002" s="4"/>
      <c r="L1002" s="62">
        <v>44536</v>
      </c>
      <c r="M1002" s="63">
        <f t="shared" si="15"/>
        <v>0.14499999999999602</v>
      </c>
      <c r="N1002" s="64">
        <f>C3+O1002</f>
        <v>38499.999999999804</v>
      </c>
      <c r="O1002" s="64">
        <f>(((M1002-(E2*100))*100))*C6</f>
        <v>13499.999999999802</v>
      </c>
      <c r="P1002" s="8">
        <v>98.19</v>
      </c>
      <c r="Q1002" s="8">
        <v>98.334999999999994</v>
      </c>
    </row>
    <row r="1003" spans="1:17" ht="18.75" customHeight="1" x14ac:dyDescent="0.25">
      <c r="A1003" s="4"/>
      <c r="L1003" s="62">
        <v>44537</v>
      </c>
      <c r="M1003" s="63">
        <f t="shared" si="15"/>
        <v>0.12999999999999545</v>
      </c>
      <c r="N1003" s="64">
        <f>C3+O1003</f>
        <v>37749.999999999774</v>
      </c>
      <c r="O1003" s="64">
        <f>(((M1003-(E2*100))*100))*C6</f>
        <v>12749.999999999773</v>
      </c>
      <c r="P1003" s="8">
        <v>98.15</v>
      </c>
      <c r="Q1003" s="8">
        <v>98.28</v>
      </c>
    </row>
    <row r="1004" spans="1:17" ht="18.75" customHeight="1" x14ac:dyDescent="0.25">
      <c r="A1004" s="4"/>
      <c r="L1004" s="62">
        <v>44538</v>
      </c>
      <c r="M1004" s="63">
        <f t="shared" si="15"/>
        <v>0.1600000000000108</v>
      </c>
      <c r="N1004" s="64">
        <f>C3+O1004</f>
        <v>39250.000000000538</v>
      </c>
      <c r="O1004" s="64">
        <f>(((M1004-(E2*100))*100))*C6</f>
        <v>14250.00000000054</v>
      </c>
      <c r="P1004" s="8">
        <v>98.13</v>
      </c>
      <c r="Q1004" s="8">
        <v>98.29</v>
      </c>
    </row>
    <row r="1005" spans="1:17" ht="18.75" customHeight="1" x14ac:dyDescent="0.25">
      <c r="A1005" s="4"/>
      <c r="L1005" s="62">
        <v>44539</v>
      </c>
      <c r="M1005" s="63">
        <f t="shared" si="15"/>
        <v>0.125</v>
      </c>
      <c r="N1005" s="64">
        <f>C3+O1005</f>
        <v>37500</v>
      </c>
      <c r="O1005" s="64">
        <f>(((M1005-(E2*100))*100))*C6</f>
        <v>12500</v>
      </c>
      <c r="P1005" s="8">
        <v>98.17</v>
      </c>
      <c r="Q1005" s="8">
        <v>98.295000000000002</v>
      </c>
    </row>
    <row r="1006" spans="1:17" ht="18.75" customHeight="1" x14ac:dyDescent="0.25">
      <c r="A1006" s="4"/>
      <c r="L1006" s="62">
        <v>44540</v>
      </c>
      <c r="M1006" s="63">
        <f t="shared" si="15"/>
        <v>0.18500000000000227</v>
      </c>
      <c r="N1006" s="64">
        <f>C3+O1006</f>
        <v>40500.000000000116</v>
      </c>
      <c r="O1006" s="64">
        <f>(((M1006-(E2*100))*100))*C6</f>
        <v>15500.000000000113</v>
      </c>
      <c r="P1006" s="8">
        <v>98.144999999999996</v>
      </c>
      <c r="Q1006" s="8">
        <v>98.33</v>
      </c>
    </row>
    <row r="1007" spans="1:17" ht="18.75" customHeight="1" x14ac:dyDescent="0.25">
      <c r="A1007" s="4"/>
      <c r="L1007" s="62">
        <v>44543</v>
      </c>
      <c r="M1007" s="63">
        <f t="shared" si="15"/>
        <v>0.17500000000001137</v>
      </c>
      <c r="N1007" s="64">
        <f>C3+O1007</f>
        <v>40000.000000000568</v>
      </c>
      <c r="O1007" s="64">
        <f>(((M1007-(E2*100))*100))*C6</f>
        <v>15000.000000000568</v>
      </c>
      <c r="P1007" s="8">
        <v>98.21</v>
      </c>
      <c r="Q1007" s="8">
        <v>98.385000000000005</v>
      </c>
    </row>
    <row r="1008" spans="1:17" ht="18.75" customHeight="1" x14ac:dyDescent="0.25">
      <c r="A1008" s="4"/>
      <c r="L1008" s="62">
        <v>44544</v>
      </c>
      <c r="M1008" s="63">
        <f t="shared" si="15"/>
        <v>0.16500000000000625</v>
      </c>
      <c r="N1008" s="64">
        <f>C3+O1008</f>
        <v>39500.000000000313</v>
      </c>
      <c r="O1008" s="64">
        <f>(((M1008-(E2*100))*100))*C6</f>
        <v>14500.000000000313</v>
      </c>
      <c r="P1008" s="8">
        <v>98.204999999999998</v>
      </c>
      <c r="Q1008" s="8">
        <v>98.37</v>
      </c>
    </row>
    <row r="1009" spans="1:17" ht="18.75" customHeight="1" x14ac:dyDescent="0.25">
      <c r="A1009" s="4"/>
      <c r="L1009" s="62">
        <v>44545</v>
      </c>
      <c r="M1009" s="63">
        <f t="shared" si="15"/>
        <v>0.15000000000000568</v>
      </c>
      <c r="N1009" s="64">
        <f>C3+O1009</f>
        <v>38750.000000000284</v>
      </c>
      <c r="O1009" s="64">
        <f>(((M1009-(E2*100))*100))*C6</f>
        <v>13750.000000000284</v>
      </c>
      <c r="P1009" s="8">
        <v>98.21</v>
      </c>
      <c r="Q1009" s="8">
        <v>98.36</v>
      </c>
    </row>
    <row r="1010" spans="1:17" ht="18.75" customHeight="1" x14ac:dyDescent="0.25">
      <c r="A1010" s="4"/>
      <c r="L1010" s="62">
        <v>44546</v>
      </c>
      <c r="M1010" s="63">
        <f t="shared" si="15"/>
        <v>0.23000000000000398</v>
      </c>
      <c r="N1010" s="64">
        <f>C3+O1010</f>
        <v>42750.000000000204</v>
      </c>
      <c r="O1010" s="64">
        <f>(((M1010-(E2*100))*100))*C6</f>
        <v>17750.0000000002</v>
      </c>
      <c r="P1010" s="8">
        <v>98.25</v>
      </c>
      <c r="Q1010" s="8">
        <v>98.48</v>
      </c>
    </row>
    <row r="1011" spans="1:17" ht="18.75" customHeight="1" x14ac:dyDescent="0.25">
      <c r="A1011" s="4"/>
      <c r="L1011" s="62">
        <v>44547</v>
      </c>
      <c r="M1011" s="63">
        <f t="shared" si="15"/>
        <v>0.17499999999999716</v>
      </c>
      <c r="N1011" s="64">
        <f>C3+O1011</f>
        <v>39999.999999999854</v>
      </c>
      <c r="O1011" s="64">
        <f>(((M1011-(E2*100))*100))*C6</f>
        <v>14999.999999999858</v>
      </c>
      <c r="P1011" s="8">
        <v>98.284999999999997</v>
      </c>
      <c r="Q1011" s="8">
        <v>98.46</v>
      </c>
    </row>
    <row r="1012" spans="1:17" ht="18.75" customHeight="1" x14ac:dyDescent="0.25">
      <c r="A1012" s="4"/>
      <c r="L1012" s="62">
        <v>44550</v>
      </c>
      <c r="M1012" s="63">
        <f t="shared" si="15"/>
        <v>0.25</v>
      </c>
      <c r="N1012" s="64">
        <f>C3+O1012</f>
        <v>43750</v>
      </c>
      <c r="O1012" s="64">
        <f>(((M1012-(E2*100))*100))*C6</f>
        <v>18750</v>
      </c>
      <c r="P1012" s="8">
        <v>98.224999999999994</v>
      </c>
      <c r="Q1012" s="8">
        <v>98.474999999999994</v>
      </c>
    </row>
    <row r="1013" spans="1:17" ht="18.75" customHeight="1" x14ac:dyDescent="0.25">
      <c r="A1013" s="4"/>
      <c r="L1013" s="62">
        <v>44551</v>
      </c>
      <c r="M1013" s="63">
        <f t="shared" si="15"/>
        <v>0.25999999999999091</v>
      </c>
      <c r="N1013" s="64">
        <f>C3+O1013</f>
        <v>44249.999999999549</v>
      </c>
      <c r="O1013" s="64">
        <f>(((M1013-(E2*100))*100))*C6</f>
        <v>19249.999999999545</v>
      </c>
      <c r="P1013" s="8">
        <v>98.135000000000005</v>
      </c>
      <c r="Q1013" s="8">
        <v>98.394999999999996</v>
      </c>
    </row>
    <row r="1014" spans="1:17" ht="18.75" customHeight="1" x14ac:dyDescent="0.25">
      <c r="A1014" s="4"/>
      <c r="L1014" s="62">
        <v>44552</v>
      </c>
      <c r="M1014" s="63">
        <f t="shared" si="15"/>
        <v>0.23999999999999488</v>
      </c>
      <c r="N1014" s="64">
        <f>C3+O1014</f>
        <v>43249.999999999745</v>
      </c>
      <c r="O1014" s="64">
        <f>(((M1014-(E2*100))*100))*C6</f>
        <v>18249.999999999745</v>
      </c>
      <c r="P1014" s="8">
        <v>98.165000000000006</v>
      </c>
      <c r="Q1014" s="8">
        <v>98.405000000000001</v>
      </c>
    </row>
    <row r="1015" spans="1:17" ht="18.75" customHeight="1" x14ac:dyDescent="0.25">
      <c r="A1015" s="4"/>
      <c r="L1015" s="62">
        <v>44553</v>
      </c>
      <c r="M1015" s="63">
        <f t="shared" si="15"/>
        <v>0.25</v>
      </c>
      <c r="N1015" s="64">
        <f>C3+O1015</f>
        <v>43750</v>
      </c>
      <c r="O1015" s="64">
        <f>(((M1015-(E2*100))*100))*C6</f>
        <v>18750</v>
      </c>
      <c r="P1015" s="8">
        <v>98.14</v>
      </c>
      <c r="Q1015" s="8">
        <v>98.39</v>
      </c>
    </row>
    <row r="1016" spans="1:17" ht="18.75" customHeight="1" x14ac:dyDescent="0.25">
      <c r="A1016" s="4"/>
      <c r="L1016" s="62">
        <v>44557</v>
      </c>
      <c r="M1016" s="63">
        <f t="shared" si="15"/>
        <v>0.19500000000000739</v>
      </c>
      <c r="N1016" s="64">
        <f>C3+O1016</f>
        <v>41000.000000000371</v>
      </c>
      <c r="O1016" s="64">
        <f>(((M1016-(E2*100))*100))*C6</f>
        <v>16000.000000000369</v>
      </c>
      <c r="P1016" s="8">
        <v>98.174999999999997</v>
      </c>
      <c r="Q1016" s="8">
        <v>98.37</v>
      </c>
    </row>
    <row r="1017" spans="1:17" ht="18.75" customHeight="1" x14ac:dyDescent="0.25">
      <c r="A1017" s="4"/>
      <c r="L1017" s="62">
        <v>44558</v>
      </c>
      <c r="M1017" s="63">
        <f t="shared" si="15"/>
        <v>0.18999999999999773</v>
      </c>
      <c r="N1017" s="64">
        <f>C3+O1017</f>
        <v>40749.999999999884</v>
      </c>
      <c r="O1017" s="64">
        <f>(((M1017-(E2*100))*100))*C6</f>
        <v>15749.999999999887</v>
      </c>
      <c r="P1017" s="8">
        <v>98.2</v>
      </c>
      <c r="Q1017" s="8">
        <v>98.39</v>
      </c>
    </row>
    <row r="1018" spans="1:17" ht="18.75" customHeight="1" x14ac:dyDescent="0.25">
      <c r="A1018" s="4"/>
      <c r="L1018" s="62">
        <v>44559</v>
      </c>
      <c r="M1018" s="63">
        <f t="shared" si="15"/>
        <v>0.26500000000000057</v>
      </c>
      <c r="N1018" s="64">
        <f>C3+O1018</f>
        <v>44500.000000000029</v>
      </c>
      <c r="O1018" s="64">
        <f>(((M1018-(E2*100))*100))*C6</f>
        <v>19500.000000000029</v>
      </c>
      <c r="P1018" s="8">
        <v>98.105000000000004</v>
      </c>
      <c r="Q1018" s="8">
        <v>98.37</v>
      </c>
    </row>
    <row r="1019" spans="1:17" ht="18.75" customHeight="1" x14ac:dyDescent="0.25">
      <c r="A1019" s="4"/>
      <c r="L1019" s="62">
        <v>44560</v>
      </c>
      <c r="M1019" s="63">
        <f t="shared" si="15"/>
        <v>0.28000000000000114</v>
      </c>
      <c r="N1019" s="64">
        <f>C3+O1019</f>
        <v>45250.000000000058</v>
      </c>
      <c r="O1019" s="64">
        <f>(((M1019-(E2*100))*100))*C6</f>
        <v>20250.000000000058</v>
      </c>
      <c r="P1019" s="8">
        <v>98.114999999999995</v>
      </c>
      <c r="Q1019" s="8">
        <v>98.394999999999996</v>
      </c>
    </row>
    <row r="1020" spans="1:17" ht="18.75" customHeight="1" x14ac:dyDescent="0.25">
      <c r="A1020" s="4"/>
      <c r="L1020" s="62">
        <v>44561</v>
      </c>
      <c r="M1020" s="63">
        <f t="shared" si="15"/>
        <v>0.28000000000000114</v>
      </c>
      <c r="N1020" s="64">
        <f>C3+O1020</f>
        <v>45250.000000000058</v>
      </c>
      <c r="O1020" s="64">
        <f>(((M1020-(E2*100))*100))*C6</f>
        <v>20250.000000000058</v>
      </c>
      <c r="P1020" s="8">
        <v>98.13</v>
      </c>
      <c r="Q1020" s="8">
        <v>98.41</v>
      </c>
    </row>
    <row r="1021" spans="1:17" ht="18.75" customHeight="1" x14ac:dyDescent="0.25">
      <c r="A1021" s="4"/>
      <c r="L1021" s="62">
        <v>44564</v>
      </c>
      <c r="M1021" s="63">
        <f t="shared" si="15"/>
        <v>0.34500000000001307</v>
      </c>
      <c r="N1021" s="64">
        <f>C3+O1021</f>
        <v>48500.000000000655</v>
      </c>
      <c r="O1021" s="64">
        <f>(((M1021-(E2*100))*100))*C6</f>
        <v>23500.000000000655</v>
      </c>
      <c r="P1021" s="8">
        <v>97.96</v>
      </c>
      <c r="Q1021" s="8">
        <v>98.305000000000007</v>
      </c>
    </row>
    <row r="1022" spans="1:17" ht="18.75" customHeight="1" x14ac:dyDescent="0.25">
      <c r="A1022" s="4"/>
      <c r="L1022" s="62">
        <v>44565</v>
      </c>
      <c r="M1022" s="63">
        <f t="shared" si="15"/>
        <v>0.41500000000000625</v>
      </c>
      <c r="N1022" s="64">
        <f>C3+O1022</f>
        <v>52000.000000000313</v>
      </c>
      <c r="O1022" s="64">
        <f>(((M1022-(E2*100))*100))*C6</f>
        <v>27000.000000000313</v>
      </c>
      <c r="P1022" s="8">
        <v>97.91</v>
      </c>
      <c r="Q1022" s="8">
        <v>98.325000000000003</v>
      </c>
    </row>
    <row r="1023" spans="1:17" ht="18.75" customHeight="1" x14ac:dyDescent="0.25">
      <c r="A1023" s="4"/>
      <c r="L1023" s="62">
        <v>44566</v>
      </c>
      <c r="M1023" s="63">
        <f t="shared" si="15"/>
        <v>0.36500000000000909</v>
      </c>
      <c r="N1023" s="64">
        <f>C3+O1023</f>
        <v>49500.000000000451</v>
      </c>
      <c r="O1023" s="64">
        <f>(((M1023-(E2*100))*100))*C6</f>
        <v>24500.000000000455</v>
      </c>
      <c r="P1023" s="8">
        <v>97.88</v>
      </c>
      <c r="Q1023" s="8">
        <v>98.245000000000005</v>
      </c>
    </row>
    <row r="1024" spans="1:17" ht="18.75" customHeight="1" x14ac:dyDescent="0.25">
      <c r="A1024" s="4"/>
      <c r="L1024" s="62">
        <v>44567</v>
      </c>
      <c r="M1024" s="63">
        <f t="shared" si="15"/>
        <v>0.3399999999999892</v>
      </c>
      <c r="N1024" s="64">
        <f>C3+O1024</f>
        <v>48249.999999999462</v>
      </c>
      <c r="O1024" s="64">
        <f>(((M1024-(E2*100))*100))*C6</f>
        <v>23249.999999999462</v>
      </c>
      <c r="P1024" s="8">
        <v>97.855000000000004</v>
      </c>
      <c r="Q1024" s="8">
        <v>98.194999999999993</v>
      </c>
    </row>
    <row r="1025" spans="1:17" ht="18.75" customHeight="1" x14ac:dyDescent="0.25">
      <c r="A1025" s="4"/>
      <c r="L1025" s="62">
        <v>44568</v>
      </c>
      <c r="M1025" s="63">
        <f t="shared" si="15"/>
        <v>0.32000000000000739</v>
      </c>
      <c r="N1025" s="64">
        <f>C3+O1025</f>
        <v>47250.000000000371</v>
      </c>
      <c r="O1025" s="64">
        <f>(((M1025-(E2*100))*100))*C6</f>
        <v>22250.000000000371</v>
      </c>
      <c r="P1025" s="8">
        <v>97.83</v>
      </c>
      <c r="Q1025" s="8">
        <v>98.15</v>
      </c>
    </row>
    <row r="1026" spans="1:17" ht="18.75" customHeight="1" x14ac:dyDescent="0.25">
      <c r="A1026" s="4"/>
      <c r="L1026" s="62">
        <v>44571</v>
      </c>
      <c r="M1026" s="63">
        <f t="shared" si="15"/>
        <v>0.26999999999999602</v>
      </c>
      <c r="N1026" s="64">
        <f>C3+O1026</f>
        <v>44749.999999999796</v>
      </c>
      <c r="O1026" s="64">
        <f>(((M1026-(E2*100))*100))*C6</f>
        <v>19749.9999999998</v>
      </c>
      <c r="P1026" s="8">
        <v>97.825000000000003</v>
      </c>
      <c r="Q1026" s="8">
        <v>98.094999999999999</v>
      </c>
    </row>
    <row r="1027" spans="1:17" ht="18.75" customHeight="1" x14ac:dyDescent="0.25">
      <c r="A1027" s="4"/>
      <c r="L1027" s="62">
        <v>44572</v>
      </c>
      <c r="M1027" s="63">
        <f t="shared" ref="M1027:M1036" si="16">Q1027-P1027</f>
        <v>0.25499999999999545</v>
      </c>
      <c r="N1027" s="64">
        <f>C3+O1027</f>
        <v>43999.999999999774</v>
      </c>
      <c r="O1027" s="64">
        <f>(((M1027-(E2*100))*100))*C6</f>
        <v>18999.999999999774</v>
      </c>
      <c r="P1027" s="8">
        <v>97.875</v>
      </c>
      <c r="Q1027" s="8">
        <v>98.13</v>
      </c>
    </row>
    <row r="1028" spans="1:17" ht="18.75" customHeight="1" x14ac:dyDescent="0.25">
      <c r="A1028" s="4"/>
      <c r="L1028" s="62">
        <v>44573</v>
      </c>
      <c r="M1028" s="63">
        <f t="shared" si="16"/>
        <v>0.23499999999999943</v>
      </c>
      <c r="N1028" s="64">
        <f>C3+O1028</f>
        <v>42999.999999999971</v>
      </c>
      <c r="O1028" s="64">
        <f>(((M1028-(E2*100))*100))*C6</f>
        <v>17999.999999999971</v>
      </c>
      <c r="P1028" s="8">
        <v>97.92</v>
      </c>
      <c r="Q1028" s="8">
        <v>98.155000000000001</v>
      </c>
    </row>
    <row r="1029" spans="1:17" ht="18.75" customHeight="1" x14ac:dyDescent="0.25">
      <c r="A1029" s="4"/>
      <c r="L1029" s="62">
        <v>44574</v>
      </c>
      <c r="M1029" s="63">
        <f t="shared" si="16"/>
        <v>0.23000000000000398</v>
      </c>
      <c r="N1029" s="64">
        <f>C3+O1029</f>
        <v>42750.000000000204</v>
      </c>
      <c r="O1029" s="64">
        <f>(((M1029-(E2*100))*100))*C6</f>
        <v>17750.0000000002</v>
      </c>
      <c r="P1029" s="8">
        <v>97.95</v>
      </c>
      <c r="Q1029" s="8">
        <v>98.18</v>
      </c>
    </row>
    <row r="1030" spans="1:17" ht="18.75" customHeight="1" x14ac:dyDescent="0.25">
      <c r="A1030" s="4"/>
      <c r="L1030" s="62">
        <v>44575</v>
      </c>
      <c r="M1030" s="63">
        <f t="shared" si="16"/>
        <v>0.20499999999999829</v>
      </c>
      <c r="N1030" s="64">
        <f>C3+O1030</f>
        <v>41499.999999999913</v>
      </c>
      <c r="O1030" s="64">
        <f>(((M1030-(E2*100))*100))*C6</f>
        <v>16499.999999999916</v>
      </c>
      <c r="P1030" s="8">
        <v>97.87</v>
      </c>
      <c r="Q1030" s="8">
        <v>98.075000000000003</v>
      </c>
    </row>
    <row r="1031" spans="1:17" ht="18.75" customHeight="1" x14ac:dyDescent="0.25">
      <c r="A1031" s="4"/>
      <c r="L1031" s="62">
        <v>44579</v>
      </c>
      <c r="M1031" s="63">
        <f t="shared" si="16"/>
        <v>0.23499999999999943</v>
      </c>
      <c r="N1031" s="64">
        <f>C3+O1031</f>
        <v>42999.999999999971</v>
      </c>
      <c r="O1031" s="64">
        <f>(((M1031-(E2*100))*100))*C6</f>
        <v>17999.999999999971</v>
      </c>
      <c r="P1031" s="8">
        <v>97.765000000000001</v>
      </c>
      <c r="Q1031" s="8">
        <v>98</v>
      </c>
    </row>
    <row r="1032" spans="1:17" ht="18.75" customHeight="1" x14ac:dyDescent="0.25">
      <c r="A1032" s="4"/>
      <c r="L1032" s="62">
        <v>44580</v>
      </c>
      <c r="M1032" s="63">
        <f t="shared" si="16"/>
        <v>0.22000000000001307</v>
      </c>
      <c r="N1032" s="64">
        <f>C3+O1032</f>
        <v>42250.000000000655</v>
      </c>
      <c r="O1032" s="64">
        <f>(((M1032-(E2*100))*100))*C6</f>
        <v>17250.000000000655</v>
      </c>
      <c r="P1032" s="8">
        <v>97.82</v>
      </c>
      <c r="Q1032" s="8">
        <v>98.04</v>
      </c>
    </row>
    <row r="1033" spans="1:17" ht="18.75" customHeight="1" x14ac:dyDescent="0.25">
      <c r="A1033" s="4"/>
      <c r="L1033" s="62">
        <v>44581</v>
      </c>
      <c r="M1033" s="63">
        <f t="shared" si="16"/>
        <v>0.18500000000000227</v>
      </c>
      <c r="N1033" s="64">
        <f>C3+O1033</f>
        <v>40500.000000000116</v>
      </c>
      <c r="O1033" s="64">
        <f>(((M1033-(E2*100))*100))*C6</f>
        <v>15500.000000000113</v>
      </c>
      <c r="P1033" s="8">
        <v>97.834999999999994</v>
      </c>
      <c r="Q1033" s="8">
        <v>98.02</v>
      </c>
    </row>
    <row r="1034" spans="1:17" ht="18.75" customHeight="1" x14ac:dyDescent="0.25">
      <c r="A1034" s="4"/>
      <c r="L1034" s="62">
        <v>44582</v>
      </c>
      <c r="M1034" s="63">
        <f t="shared" si="16"/>
        <v>0.20499999999999829</v>
      </c>
      <c r="N1034" s="64">
        <f>C3+O1034</f>
        <v>41499.999999999913</v>
      </c>
      <c r="O1034" s="64">
        <f>(((M1034-(E2*100))*100))*C6</f>
        <v>16499.999999999916</v>
      </c>
      <c r="P1034" s="8">
        <v>97.905000000000001</v>
      </c>
      <c r="Q1034" s="8">
        <v>98.11</v>
      </c>
    </row>
    <row r="1035" spans="1:17" ht="18.75" customHeight="1" x14ac:dyDescent="0.25">
      <c r="A1035" s="4"/>
      <c r="L1035" s="62">
        <v>44585</v>
      </c>
      <c r="M1035" s="63">
        <f t="shared" si="16"/>
        <v>0.27500000000000568</v>
      </c>
      <c r="N1035" s="64">
        <f>C3+O1035</f>
        <v>45000.000000000284</v>
      </c>
      <c r="O1035" s="64">
        <f>(((M1035-(E2*100))*100))*C6</f>
        <v>20000.000000000284</v>
      </c>
      <c r="P1035" s="8">
        <v>97.924999999999997</v>
      </c>
      <c r="Q1035" s="8">
        <v>98.2</v>
      </c>
    </row>
    <row r="1036" spans="1:17" ht="18.75" customHeight="1" x14ac:dyDescent="0.25">
      <c r="A1036" s="4"/>
      <c r="L1036" s="62">
        <v>44586</v>
      </c>
      <c r="M1036" s="63">
        <f t="shared" si="16"/>
        <v>0.29000000000000625</v>
      </c>
      <c r="N1036" s="64">
        <f>C3+O1036</f>
        <v>45750.000000000313</v>
      </c>
      <c r="O1036" s="64">
        <f>(((M1036-(E2*100))*100))*C6</f>
        <v>20750.000000000313</v>
      </c>
      <c r="P1036" s="8">
        <v>97.86</v>
      </c>
      <c r="Q1036" s="8">
        <v>98.15</v>
      </c>
    </row>
    <row r="1037" spans="1:17" x14ac:dyDescent="0.25">
      <c r="L1037" s="69">
        <v>44587</v>
      </c>
      <c r="M1037" s="63">
        <f t="shared" ref="M1037:M1046" si="17">Q1037-P1037</f>
        <v>0.26000000000000512</v>
      </c>
      <c r="N1037" s="64">
        <f>C3+O1037</f>
        <v>44250.000000000255</v>
      </c>
      <c r="O1037" s="64">
        <f>(((M1037-(E2*100))*100))*C6</f>
        <v>19250.000000000255</v>
      </c>
      <c r="P1037" s="8">
        <v>97.795000000000002</v>
      </c>
      <c r="Q1037" s="8">
        <v>98.055000000000007</v>
      </c>
    </row>
    <row r="1038" spans="1:17" x14ac:dyDescent="0.25">
      <c r="L1038" s="69">
        <v>44588</v>
      </c>
      <c r="M1038" s="63">
        <f t="shared" si="17"/>
        <v>9.9999999999994316E-2</v>
      </c>
      <c r="N1038" s="64">
        <f>C3+O1038</f>
        <v>36249.999999999716</v>
      </c>
      <c r="O1038" s="64">
        <f>(((M1038-(E2*100))*100))*C6</f>
        <v>11249.999999999716</v>
      </c>
      <c r="P1038" s="8">
        <v>97.9</v>
      </c>
      <c r="Q1038" s="8">
        <v>98</v>
      </c>
    </row>
    <row r="1039" spans="1:17" x14ac:dyDescent="0.25">
      <c r="L1039" s="69">
        <v>44589</v>
      </c>
      <c r="M1039" s="63">
        <f t="shared" si="17"/>
        <v>0.10000000000000853</v>
      </c>
      <c r="N1039" s="64">
        <f>C3+O1039</f>
        <v>36250.000000000422</v>
      </c>
      <c r="O1039" s="64">
        <f>(((M1039-(E2*100))*100))*C6</f>
        <v>11250.000000000426</v>
      </c>
      <c r="P1039" s="8">
        <v>97.94</v>
      </c>
      <c r="Q1039" s="8">
        <v>98.04</v>
      </c>
    </row>
    <row r="1040" spans="1:17" x14ac:dyDescent="0.25">
      <c r="L1040" s="69">
        <v>44592</v>
      </c>
      <c r="M1040" s="63">
        <f t="shared" si="17"/>
        <v>0.13499999999999091</v>
      </c>
      <c r="N1040" s="64">
        <f>C3+O1040</f>
        <v>37999.999999999549</v>
      </c>
      <c r="O1040" s="64">
        <f>(((M1040-(E2*100))*100))*C6</f>
        <v>12999.999999999545</v>
      </c>
      <c r="P1040" s="8">
        <v>97.93</v>
      </c>
      <c r="Q1040" s="8">
        <v>98.064999999999998</v>
      </c>
    </row>
    <row r="1041" spans="7:18" x14ac:dyDescent="0.25">
      <c r="L1041" s="69">
        <v>44593</v>
      </c>
      <c r="M1041" s="63">
        <f t="shared" si="17"/>
        <v>0.13500000000000512</v>
      </c>
      <c r="N1041" s="64">
        <f>C3+O1041</f>
        <v>38000.000000000255</v>
      </c>
      <c r="O1041" s="64">
        <f>(((M1041-(E2*100))*100))*C6</f>
        <v>13000.000000000256</v>
      </c>
      <c r="P1041" s="8">
        <v>97.92</v>
      </c>
      <c r="Q1041" s="8">
        <v>98.055000000000007</v>
      </c>
    </row>
    <row r="1042" spans="7:18" x14ac:dyDescent="0.25">
      <c r="L1042" s="69">
        <v>44594</v>
      </c>
      <c r="M1042" s="63">
        <f t="shared" si="17"/>
        <v>0.10999999999999943</v>
      </c>
      <c r="N1042" s="64">
        <f>C3+O1042</f>
        <v>36749.999999999971</v>
      </c>
      <c r="O1042" s="64">
        <f>(((M1042-(E2*100))*100))*C6</f>
        <v>11749.999999999971</v>
      </c>
      <c r="P1042" s="8">
        <v>97.95</v>
      </c>
      <c r="Q1042" s="8">
        <v>98.06</v>
      </c>
    </row>
    <row r="1043" spans="7:18" x14ac:dyDescent="0.25">
      <c r="L1043" s="69">
        <v>44595</v>
      </c>
      <c r="M1043" s="63">
        <f t="shared" si="17"/>
        <v>0.12000000000000455</v>
      </c>
      <c r="N1043" s="64">
        <f>C3+O1043</f>
        <v>37250.000000000226</v>
      </c>
      <c r="O1043" s="64">
        <f>(((M1043-(E2*100))*100))*C6</f>
        <v>12250.000000000227</v>
      </c>
      <c r="P1043" s="8">
        <v>97.89</v>
      </c>
      <c r="Q1043" s="8">
        <v>98.01</v>
      </c>
    </row>
    <row r="1044" spans="7:18" x14ac:dyDescent="0.25">
      <c r="L1044" s="69">
        <v>44596</v>
      </c>
      <c r="M1044" s="63">
        <f t="shared" si="17"/>
        <v>7.9999999999998295E-2</v>
      </c>
      <c r="N1044" s="64">
        <f>C3+O1044</f>
        <v>35249.999999999913</v>
      </c>
      <c r="O1044" s="64">
        <f>(((M1044-(E2*100))*100))*C6</f>
        <v>10249.999999999915</v>
      </c>
      <c r="P1044" s="8">
        <v>97.79</v>
      </c>
      <c r="Q1044" s="8">
        <v>97.87</v>
      </c>
    </row>
    <row r="1045" spans="7:18" x14ac:dyDescent="0.25">
      <c r="L1045" s="69">
        <v>44599</v>
      </c>
      <c r="M1045" s="63">
        <f t="shared" si="17"/>
        <v>8.4999999999993747E-2</v>
      </c>
      <c r="N1045" s="64">
        <f>C3+O1045</f>
        <v>35499.999999999687</v>
      </c>
      <c r="O1045" s="64">
        <f>(((M1045-(E2*100))*100))*C6</f>
        <v>10499.999999999687</v>
      </c>
      <c r="P1045" s="8">
        <v>97.805000000000007</v>
      </c>
      <c r="Q1045" s="8">
        <v>97.89</v>
      </c>
    </row>
    <row r="1046" spans="7:18" s="1" customFormat="1" x14ac:dyDescent="0.25">
      <c r="G1046" s="36"/>
      <c r="H1046" s="86"/>
      <c r="I1046" s="36"/>
      <c r="J1046" s="36"/>
      <c r="L1046" s="70">
        <v>44600</v>
      </c>
      <c r="M1046" s="63">
        <f t="shared" si="17"/>
        <v>6.9999999999993179E-2</v>
      </c>
      <c r="N1046" s="64">
        <f>C3+O1046</f>
        <v>34749.999999999658</v>
      </c>
      <c r="O1046" s="64">
        <f>(((M1046-(E2*100))*100))*C6</f>
        <v>9749.999999999658</v>
      </c>
      <c r="P1046" s="8">
        <v>97.765000000000001</v>
      </c>
      <c r="Q1046" s="8">
        <v>97.834999999999994</v>
      </c>
      <c r="R1046" s="36"/>
    </row>
    <row r="1047" spans="7:18" s="1" customFormat="1" x14ac:dyDescent="0.25">
      <c r="G1047" s="36"/>
      <c r="H1047" s="86"/>
      <c r="I1047" s="36"/>
      <c r="J1047" s="36"/>
      <c r="L1047" s="70">
        <v>44600</v>
      </c>
      <c r="M1047" s="71">
        <f>P1047-Q1047</f>
        <v>-0.125</v>
      </c>
      <c r="N1047" s="64">
        <f>C3+O1047</f>
        <v>25000</v>
      </c>
      <c r="O1047" s="64">
        <f>(((M1047-(E2*100))*100))*C6</f>
        <v>0</v>
      </c>
      <c r="P1047" s="8">
        <v>97.64</v>
      </c>
      <c r="Q1047" s="8">
        <v>97.765000000000001</v>
      </c>
      <c r="R1047" s="36"/>
    </row>
    <row r="1048" spans="7:18" s="1" customFormat="1" x14ac:dyDescent="0.25">
      <c r="G1048" s="36"/>
      <c r="H1048" s="86"/>
      <c r="I1048" s="36"/>
      <c r="J1048" s="36"/>
      <c r="L1048" s="70"/>
      <c r="M1048" s="71"/>
      <c r="N1048" s="72"/>
      <c r="O1048" s="72"/>
      <c r="P1048" s="35"/>
      <c r="Q1048" s="35"/>
      <c r="R1048" s="36"/>
    </row>
    <row r="1049" spans="7:18" s="1" customFormat="1" x14ac:dyDescent="0.25">
      <c r="G1049" s="36"/>
      <c r="H1049" s="86"/>
      <c r="I1049" s="36"/>
      <c r="J1049" s="36"/>
      <c r="L1049" s="70"/>
      <c r="M1049" s="71"/>
      <c r="N1049" s="72"/>
      <c r="O1049" s="72"/>
      <c r="P1049" s="35"/>
      <c r="Q1049" s="35"/>
      <c r="R1049" s="36"/>
    </row>
    <row r="1050" spans="7:18" s="1" customFormat="1" x14ac:dyDescent="0.25">
      <c r="G1050" s="36"/>
      <c r="H1050" s="86"/>
      <c r="I1050" s="36"/>
      <c r="J1050" s="36"/>
      <c r="L1050" s="70"/>
      <c r="M1050" s="71"/>
      <c r="N1050" s="72"/>
      <c r="O1050" s="72"/>
      <c r="P1050" s="35"/>
      <c r="Q1050" s="35"/>
      <c r="R1050" s="36"/>
    </row>
    <row r="1051" spans="7:18" s="1" customFormat="1" x14ac:dyDescent="0.25">
      <c r="G1051" s="36"/>
      <c r="H1051" s="86"/>
      <c r="I1051" s="36"/>
      <c r="J1051" s="36"/>
      <c r="L1051" s="70"/>
      <c r="M1051" s="71"/>
      <c r="N1051" s="72"/>
      <c r="O1051" s="72"/>
      <c r="P1051" s="35"/>
      <c r="Q1051" s="35"/>
      <c r="R1051" s="36"/>
    </row>
    <row r="1052" spans="7:18" s="1" customFormat="1" x14ac:dyDescent="0.25">
      <c r="G1052" s="36"/>
      <c r="H1052" s="86"/>
      <c r="I1052" s="36"/>
      <c r="J1052" s="36"/>
      <c r="L1052" s="70"/>
      <c r="M1052" s="71"/>
      <c r="N1052" s="72"/>
      <c r="O1052" s="72"/>
      <c r="P1052" s="35"/>
      <c r="Q1052" s="35"/>
      <c r="R1052" s="36"/>
    </row>
    <row r="1053" spans="7:18" s="1" customFormat="1" x14ac:dyDescent="0.25">
      <c r="G1053" s="36"/>
      <c r="H1053" s="86"/>
      <c r="I1053" s="36"/>
      <c r="J1053" s="36"/>
      <c r="L1053" s="70"/>
      <c r="M1053" s="71"/>
      <c r="N1053" s="72"/>
      <c r="O1053" s="72"/>
      <c r="P1053" s="35"/>
      <c r="Q1053" s="35"/>
      <c r="R1053" s="36"/>
    </row>
    <row r="1054" spans="7:18" s="1" customFormat="1" x14ac:dyDescent="0.25">
      <c r="G1054" s="36"/>
      <c r="H1054" s="86"/>
      <c r="I1054" s="36"/>
      <c r="J1054" s="36"/>
      <c r="L1054" s="70"/>
      <c r="M1054" s="71"/>
      <c r="N1054" s="72"/>
      <c r="O1054" s="72"/>
      <c r="P1054" s="35"/>
      <c r="Q1054" s="35"/>
      <c r="R1054" s="36"/>
    </row>
    <row r="1055" spans="7:18" s="1" customFormat="1" x14ac:dyDescent="0.25">
      <c r="G1055" s="36"/>
      <c r="H1055" s="86"/>
      <c r="I1055" s="36"/>
      <c r="J1055" s="36"/>
      <c r="L1055" s="70"/>
      <c r="M1055" s="71"/>
      <c r="N1055" s="72"/>
      <c r="O1055" s="72"/>
      <c r="P1055" s="35"/>
      <c r="Q1055" s="35"/>
      <c r="R1055" s="36"/>
    </row>
    <row r="1056" spans="7:18" s="1" customFormat="1" x14ac:dyDescent="0.25">
      <c r="G1056" s="36"/>
      <c r="H1056" s="86"/>
      <c r="I1056" s="36"/>
      <c r="J1056" s="36"/>
      <c r="L1056" s="70"/>
      <c r="M1056" s="71"/>
      <c r="N1056" s="72"/>
      <c r="O1056" s="72"/>
      <c r="P1056" s="35"/>
      <c r="Q1056" s="35"/>
      <c r="R1056" s="36"/>
    </row>
    <row r="1057" spans="7:18" s="1" customFormat="1" x14ac:dyDescent="0.25">
      <c r="G1057" s="36"/>
      <c r="H1057" s="86"/>
      <c r="I1057" s="36"/>
      <c r="J1057" s="36"/>
      <c r="L1057" s="70"/>
      <c r="M1057" s="71"/>
      <c r="N1057" s="72"/>
      <c r="O1057" s="72"/>
      <c r="P1057" s="35"/>
      <c r="Q1057" s="35"/>
      <c r="R1057" s="36"/>
    </row>
    <row r="1058" spans="7:18" s="1" customFormat="1" x14ac:dyDescent="0.25">
      <c r="G1058" s="36"/>
      <c r="H1058" s="86"/>
      <c r="I1058" s="36"/>
      <c r="J1058" s="36"/>
      <c r="L1058" s="70"/>
      <c r="M1058" s="71"/>
      <c r="N1058" s="72"/>
      <c r="O1058" s="72"/>
      <c r="P1058" s="35"/>
      <c r="Q1058" s="35"/>
      <c r="R1058" s="36"/>
    </row>
    <row r="1059" spans="7:18" s="1" customFormat="1" x14ac:dyDescent="0.25">
      <c r="G1059" s="36"/>
      <c r="H1059" s="86"/>
      <c r="I1059" s="36"/>
      <c r="J1059" s="36"/>
      <c r="L1059" s="70"/>
      <c r="M1059" s="71"/>
      <c r="N1059" s="72"/>
      <c r="O1059" s="72"/>
      <c r="P1059" s="35"/>
      <c r="Q1059" s="35"/>
      <c r="R1059" s="36"/>
    </row>
    <row r="1060" spans="7:18" s="1" customFormat="1" x14ac:dyDescent="0.25">
      <c r="G1060" s="36"/>
      <c r="H1060" s="86"/>
      <c r="I1060" s="36"/>
      <c r="J1060" s="36"/>
      <c r="L1060" s="70"/>
      <c r="M1060" s="71"/>
      <c r="N1060" s="72"/>
      <c r="O1060" s="72"/>
      <c r="P1060" s="35"/>
      <c r="Q1060" s="35"/>
      <c r="R1060" s="36"/>
    </row>
    <row r="1061" spans="7:18" s="1" customFormat="1" x14ac:dyDescent="0.25">
      <c r="G1061" s="36"/>
      <c r="H1061" s="86"/>
      <c r="I1061" s="36"/>
      <c r="J1061" s="36"/>
      <c r="L1061" s="70"/>
      <c r="M1061" s="71"/>
      <c r="N1061" s="72"/>
      <c r="O1061" s="72"/>
      <c r="P1061" s="35"/>
      <c r="Q1061" s="35"/>
      <c r="R1061" s="36"/>
    </row>
    <row r="1062" spans="7:18" s="1" customFormat="1" x14ac:dyDescent="0.25">
      <c r="G1062" s="36"/>
      <c r="H1062" s="86"/>
      <c r="I1062" s="36"/>
      <c r="J1062" s="36"/>
      <c r="L1062" s="70"/>
      <c r="M1062" s="71"/>
      <c r="N1062" s="72"/>
      <c r="O1062" s="72"/>
      <c r="P1062" s="35"/>
      <c r="Q1062" s="35"/>
      <c r="R1062" s="36"/>
    </row>
    <row r="1063" spans="7:18" s="1" customFormat="1" x14ac:dyDescent="0.25">
      <c r="G1063" s="36"/>
      <c r="H1063" s="86"/>
      <c r="I1063" s="36"/>
      <c r="J1063" s="36"/>
      <c r="L1063" s="73"/>
      <c r="M1063" s="74"/>
      <c r="N1063" s="75"/>
      <c r="O1063" s="75"/>
      <c r="P1063" s="6"/>
      <c r="Q1063" s="6"/>
      <c r="R1063" s="36"/>
    </row>
    <row r="1064" spans="7:18" s="1" customFormat="1" x14ac:dyDescent="0.25">
      <c r="G1064" s="36"/>
      <c r="H1064" s="86"/>
      <c r="I1064" s="36"/>
      <c r="J1064" s="36"/>
      <c r="L1064" s="73"/>
      <c r="M1064" s="74"/>
      <c r="N1064" s="75"/>
      <c r="O1064" s="75"/>
      <c r="P1064" s="6"/>
      <c r="Q1064" s="6"/>
      <c r="R1064" s="36"/>
    </row>
    <row r="1065" spans="7:18" s="1" customFormat="1" x14ac:dyDescent="0.25">
      <c r="G1065" s="36"/>
      <c r="H1065" s="86"/>
      <c r="I1065" s="36"/>
      <c r="J1065" s="36"/>
      <c r="L1065" s="73"/>
      <c r="M1065" s="74"/>
      <c r="N1065" s="75"/>
      <c r="O1065" s="75"/>
      <c r="P1065" s="6"/>
      <c r="Q1065" s="6"/>
      <c r="R1065" s="36"/>
    </row>
    <row r="1066" spans="7:18" s="1" customFormat="1" x14ac:dyDescent="0.25">
      <c r="G1066" s="36"/>
      <c r="H1066" s="86"/>
      <c r="I1066" s="36"/>
      <c r="J1066" s="36"/>
      <c r="L1066" s="73"/>
      <c r="M1066" s="74"/>
      <c r="N1066" s="75"/>
      <c r="O1066" s="75"/>
      <c r="P1066" s="6"/>
      <c r="Q1066" s="6"/>
      <c r="R1066" s="36"/>
    </row>
    <row r="1067" spans="7:18" s="1" customFormat="1" x14ac:dyDescent="0.25">
      <c r="G1067" s="36"/>
      <c r="H1067" s="86"/>
      <c r="I1067" s="36"/>
      <c r="J1067" s="36"/>
      <c r="L1067" s="73"/>
      <c r="M1067" s="74"/>
      <c r="N1067" s="75"/>
      <c r="O1067" s="75"/>
      <c r="P1067" s="6"/>
      <c r="Q1067" s="6"/>
      <c r="R1067" s="36"/>
    </row>
    <row r="1068" spans="7:18" s="1" customFormat="1" x14ac:dyDescent="0.25">
      <c r="G1068" s="36"/>
      <c r="H1068" s="86"/>
      <c r="I1068" s="36"/>
      <c r="J1068" s="36"/>
      <c r="L1068" s="73"/>
      <c r="M1068" s="74"/>
      <c r="N1068" s="75"/>
      <c r="O1068" s="75"/>
      <c r="P1068" s="6"/>
      <c r="Q1068" s="6"/>
      <c r="R1068" s="36"/>
    </row>
    <row r="1069" spans="7:18" s="1" customFormat="1" x14ac:dyDescent="0.25">
      <c r="G1069" s="36"/>
      <c r="H1069" s="86"/>
      <c r="I1069" s="36"/>
      <c r="J1069" s="36"/>
      <c r="L1069" s="73"/>
      <c r="M1069" s="74"/>
      <c r="N1069" s="75"/>
      <c r="O1069" s="75"/>
      <c r="P1069" s="6"/>
      <c r="Q1069" s="6"/>
      <c r="R1069" s="36"/>
    </row>
    <row r="1070" spans="7:18" s="1" customFormat="1" x14ac:dyDescent="0.25">
      <c r="G1070" s="36"/>
      <c r="H1070" s="86"/>
      <c r="I1070" s="36"/>
      <c r="J1070" s="36"/>
      <c r="L1070" s="73"/>
      <c r="M1070" s="74"/>
      <c r="N1070" s="75"/>
      <c r="O1070" s="75"/>
      <c r="P1070" s="6"/>
      <c r="Q1070" s="6"/>
      <c r="R1070" s="36"/>
    </row>
    <row r="1071" spans="7:18" s="1" customFormat="1" x14ac:dyDescent="0.25">
      <c r="G1071" s="36"/>
      <c r="H1071" s="86"/>
      <c r="I1071" s="36"/>
      <c r="J1071" s="36"/>
      <c r="L1071" s="73"/>
      <c r="M1071" s="74"/>
      <c r="N1071" s="75"/>
      <c r="O1071" s="75"/>
      <c r="P1071" s="6"/>
      <c r="Q1071" s="6"/>
      <c r="R1071" s="36"/>
    </row>
    <row r="1072" spans="7:18" s="1" customFormat="1" x14ac:dyDescent="0.25">
      <c r="G1072" s="36"/>
      <c r="H1072" s="86"/>
      <c r="I1072" s="36"/>
      <c r="J1072" s="36"/>
      <c r="L1072" s="73"/>
      <c r="M1072" s="74"/>
      <c r="N1072" s="75"/>
      <c r="O1072" s="75"/>
      <c r="P1072" s="6"/>
      <c r="Q1072" s="6"/>
      <c r="R1072" s="36"/>
    </row>
    <row r="1073" spans="7:18" s="1" customFormat="1" x14ac:dyDescent="0.25">
      <c r="G1073" s="36"/>
      <c r="H1073" s="86"/>
      <c r="I1073" s="36"/>
      <c r="J1073" s="36"/>
      <c r="L1073" s="73"/>
      <c r="M1073" s="74"/>
      <c r="N1073" s="75"/>
      <c r="O1073" s="75"/>
      <c r="P1073" s="6"/>
      <c r="Q1073" s="6"/>
      <c r="R1073" s="36"/>
    </row>
    <row r="1074" spans="7:18" s="1" customFormat="1" x14ac:dyDescent="0.25">
      <c r="G1074" s="36"/>
      <c r="H1074" s="86"/>
      <c r="I1074" s="36"/>
      <c r="J1074" s="36"/>
      <c r="L1074" s="73"/>
      <c r="M1074" s="74"/>
      <c r="N1074" s="75"/>
      <c r="O1074" s="75"/>
      <c r="P1074" s="6"/>
      <c r="Q1074" s="6"/>
      <c r="R1074" s="36"/>
    </row>
    <row r="1075" spans="7:18" s="1" customFormat="1" x14ac:dyDescent="0.25">
      <c r="G1075" s="36"/>
      <c r="H1075" s="86"/>
      <c r="I1075" s="36"/>
      <c r="J1075" s="36"/>
      <c r="L1075" s="73"/>
      <c r="M1075" s="74"/>
      <c r="N1075" s="75"/>
      <c r="O1075" s="75"/>
      <c r="P1075" s="6"/>
      <c r="Q1075" s="6"/>
      <c r="R1075" s="36"/>
    </row>
    <row r="1076" spans="7:18" s="1" customFormat="1" x14ac:dyDescent="0.25">
      <c r="G1076" s="36"/>
      <c r="H1076" s="86"/>
      <c r="I1076" s="36"/>
      <c r="J1076" s="36"/>
      <c r="L1076" s="73"/>
      <c r="M1076" s="74"/>
      <c r="N1076" s="75"/>
      <c r="O1076" s="75"/>
      <c r="P1076" s="6"/>
      <c r="Q1076" s="6"/>
      <c r="R1076" s="36"/>
    </row>
    <row r="1077" spans="7:18" s="1" customFormat="1" x14ac:dyDescent="0.25">
      <c r="G1077" s="36"/>
      <c r="H1077" s="86"/>
      <c r="I1077" s="36"/>
      <c r="J1077" s="36"/>
      <c r="L1077" s="73"/>
      <c r="M1077" s="74"/>
      <c r="N1077" s="75"/>
      <c r="O1077" s="75"/>
      <c r="P1077" s="6"/>
      <c r="Q1077" s="6"/>
      <c r="R1077" s="36"/>
    </row>
    <row r="1078" spans="7:18" s="1" customFormat="1" x14ac:dyDescent="0.25">
      <c r="G1078" s="36"/>
      <c r="H1078" s="86"/>
      <c r="I1078" s="36"/>
      <c r="J1078" s="36"/>
      <c r="L1078" s="73"/>
      <c r="M1078" s="74"/>
      <c r="N1078" s="75"/>
      <c r="O1078" s="75"/>
      <c r="P1078" s="6"/>
      <c r="Q1078" s="6"/>
      <c r="R1078" s="36"/>
    </row>
    <row r="1079" spans="7:18" s="1" customFormat="1" x14ac:dyDescent="0.25">
      <c r="G1079" s="36"/>
      <c r="H1079" s="86"/>
      <c r="I1079" s="36"/>
      <c r="J1079" s="36"/>
      <c r="L1079" s="73"/>
      <c r="M1079" s="74"/>
      <c r="N1079" s="75"/>
      <c r="O1079" s="75"/>
      <c r="P1079" s="6"/>
      <c r="Q1079" s="6"/>
      <c r="R1079" s="36"/>
    </row>
    <row r="1080" spans="7:18" s="1" customFormat="1" x14ac:dyDescent="0.25">
      <c r="G1080" s="36"/>
      <c r="H1080" s="86"/>
      <c r="I1080" s="36"/>
      <c r="J1080" s="36"/>
      <c r="L1080" s="73"/>
      <c r="M1080" s="74"/>
      <c r="N1080" s="75"/>
      <c r="O1080" s="75"/>
      <c r="P1080" s="6"/>
      <c r="Q1080" s="6"/>
      <c r="R1080" s="36"/>
    </row>
    <row r="1081" spans="7:18" s="1" customFormat="1" x14ac:dyDescent="0.25">
      <c r="G1081" s="36"/>
      <c r="H1081" s="86"/>
      <c r="I1081" s="36"/>
      <c r="J1081" s="36"/>
      <c r="L1081" s="73"/>
      <c r="M1081" s="74"/>
      <c r="N1081" s="75"/>
      <c r="O1081" s="75"/>
      <c r="P1081" s="6"/>
      <c r="Q1081" s="6"/>
      <c r="R1081" s="36"/>
    </row>
    <row r="1082" spans="7:18" s="1" customFormat="1" x14ac:dyDescent="0.25">
      <c r="G1082" s="36"/>
      <c r="H1082" s="86"/>
      <c r="I1082" s="36"/>
      <c r="J1082" s="36"/>
      <c r="L1082" s="73"/>
      <c r="M1082" s="74"/>
      <c r="N1082" s="75"/>
      <c r="O1082" s="75"/>
      <c r="P1082" s="6"/>
      <c r="Q1082" s="6"/>
      <c r="R1082" s="36"/>
    </row>
    <row r="1083" spans="7:18" s="1" customFormat="1" x14ac:dyDescent="0.25">
      <c r="G1083" s="36"/>
      <c r="H1083" s="86"/>
      <c r="I1083" s="36"/>
      <c r="J1083" s="36"/>
      <c r="L1083" s="73"/>
      <c r="M1083" s="74"/>
      <c r="N1083" s="75"/>
      <c r="O1083" s="75"/>
      <c r="P1083" s="6"/>
      <c r="Q1083" s="6"/>
      <c r="R1083" s="36"/>
    </row>
    <row r="1084" spans="7:18" s="1" customFormat="1" x14ac:dyDescent="0.25">
      <c r="G1084" s="36"/>
      <c r="H1084" s="86"/>
      <c r="I1084" s="36"/>
      <c r="J1084" s="36"/>
      <c r="L1084" s="73"/>
      <c r="M1084" s="74"/>
      <c r="N1084" s="75"/>
      <c r="O1084" s="75"/>
      <c r="P1084" s="6"/>
      <c r="Q1084" s="6"/>
      <c r="R1084" s="36"/>
    </row>
    <row r="1085" spans="7:18" s="1" customFormat="1" x14ac:dyDescent="0.25">
      <c r="G1085" s="36"/>
      <c r="H1085" s="86"/>
      <c r="I1085" s="36"/>
      <c r="J1085" s="36"/>
      <c r="L1085" s="73"/>
      <c r="M1085" s="74"/>
      <c r="N1085" s="75"/>
      <c r="O1085" s="75"/>
      <c r="P1085" s="6"/>
      <c r="Q1085" s="6"/>
      <c r="R1085" s="36"/>
    </row>
    <row r="1086" spans="7:18" s="1" customFormat="1" x14ac:dyDescent="0.25">
      <c r="G1086" s="36"/>
      <c r="H1086" s="86"/>
      <c r="I1086" s="36"/>
      <c r="J1086" s="36"/>
      <c r="L1086" s="73"/>
      <c r="M1086" s="74"/>
      <c r="N1086" s="75"/>
      <c r="O1086" s="75"/>
      <c r="P1086" s="6"/>
      <c r="Q1086" s="6"/>
      <c r="R1086" s="36"/>
    </row>
    <row r="1087" spans="7:18" s="1" customFormat="1" x14ac:dyDescent="0.25">
      <c r="G1087" s="36"/>
      <c r="H1087" s="86"/>
      <c r="I1087" s="36"/>
      <c r="J1087" s="36"/>
      <c r="L1087" s="73"/>
      <c r="M1087" s="74"/>
      <c r="N1087" s="75"/>
      <c r="O1087" s="75"/>
      <c r="P1087" s="6"/>
      <c r="Q1087" s="6"/>
      <c r="R1087" s="36"/>
    </row>
    <row r="1088" spans="7:18" s="1" customFormat="1" x14ac:dyDescent="0.25">
      <c r="G1088" s="36"/>
      <c r="H1088" s="86"/>
      <c r="I1088" s="36"/>
      <c r="J1088" s="36"/>
      <c r="L1088" s="73"/>
      <c r="M1088" s="74"/>
      <c r="N1088" s="75"/>
      <c r="O1088" s="75"/>
      <c r="P1088" s="6"/>
      <c r="Q1088" s="6"/>
      <c r="R1088" s="36"/>
    </row>
    <row r="1089" spans="7:18" s="1" customFormat="1" x14ac:dyDescent="0.25">
      <c r="G1089" s="36"/>
      <c r="H1089" s="86"/>
      <c r="I1089" s="36"/>
      <c r="J1089" s="36"/>
      <c r="L1089" s="73"/>
      <c r="M1089" s="74"/>
      <c r="N1089" s="75"/>
      <c r="O1089" s="75"/>
      <c r="P1089" s="6"/>
      <c r="Q1089" s="6"/>
      <c r="R1089" s="36"/>
    </row>
    <row r="1090" spans="7:18" s="1" customFormat="1" x14ac:dyDescent="0.25">
      <c r="G1090" s="36"/>
      <c r="H1090" s="86"/>
      <c r="I1090" s="36"/>
      <c r="J1090" s="36"/>
      <c r="L1090" s="73"/>
      <c r="M1090" s="74"/>
      <c r="N1090" s="75"/>
      <c r="O1090" s="75"/>
      <c r="P1090" s="6"/>
      <c r="Q1090" s="6"/>
      <c r="R1090" s="36"/>
    </row>
    <row r="1091" spans="7:18" s="1" customFormat="1" x14ac:dyDescent="0.25">
      <c r="G1091" s="36"/>
      <c r="H1091" s="86"/>
      <c r="I1091" s="36"/>
      <c r="J1091" s="36"/>
      <c r="L1091" s="73"/>
      <c r="M1091" s="74"/>
      <c r="N1091" s="75"/>
      <c r="O1091" s="75"/>
      <c r="P1091" s="6"/>
      <c r="Q1091" s="6"/>
      <c r="R1091" s="36"/>
    </row>
    <row r="1092" spans="7:18" s="1" customFormat="1" x14ac:dyDescent="0.25">
      <c r="G1092" s="36"/>
      <c r="H1092" s="86"/>
      <c r="I1092" s="36"/>
      <c r="J1092" s="36"/>
      <c r="L1092" s="73"/>
      <c r="M1092" s="74"/>
      <c r="N1092" s="75"/>
      <c r="O1092" s="75"/>
      <c r="P1092" s="6"/>
      <c r="Q1092" s="6"/>
      <c r="R1092" s="36"/>
    </row>
    <row r="1093" spans="7:18" s="1" customFormat="1" x14ac:dyDescent="0.25">
      <c r="G1093" s="36"/>
      <c r="H1093" s="86"/>
      <c r="I1093" s="36"/>
      <c r="J1093" s="36"/>
      <c r="L1093" s="73"/>
      <c r="M1093" s="74"/>
      <c r="N1093" s="75"/>
      <c r="O1093" s="75"/>
      <c r="P1093" s="6"/>
      <c r="Q1093" s="6"/>
      <c r="R1093" s="36"/>
    </row>
    <row r="1094" spans="7:18" s="1" customFormat="1" x14ac:dyDescent="0.25">
      <c r="G1094" s="36"/>
      <c r="H1094" s="86"/>
      <c r="I1094" s="36"/>
      <c r="J1094" s="36"/>
      <c r="L1094" s="73"/>
      <c r="M1094" s="74"/>
      <c r="N1094" s="75"/>
      <c r="O1094" s="75"/>
      <c r="P1094" s="6"/>
      <c r="Q1094" s="6"/>
      <c r="R1094" s="36"/>
    </row>
    <row r="1095" spans="7:18" s="1" customFormat="1" x14ac:dyDescent="0.25">
      <c r="G1095" s="36"/>
      <c r="H1095" s="86"/>
      <c r="I1095" s="36"/>
      <c r="J1095" s="36"/>
      <c r="L1095" s="73"/>
      <c r="M1095" s="74"/>
      <c r="N1095" s="75"/>
      <c r="O1095" s="75"/>
      <c r="P1095" s="6"/>
      <c r="Q1095" s="6"/>
      <c r="R1095" s="36"/>
    </row>
    <row r="1096" spans="7:18" s="1" customFormat="1" x14ac:dyDescent="0.25">
      <c r="G1096" s="36"/>
      <c r="H1096" s="86"/>
      <c r="I1096" s="36"/>
      <c r="J1096" s="36"/>
      <c r="L1096" s="73"/>
      <c r="M1096" s="74"/>
      <c r="N1096" s="75"/>
      <c r="O1096" s="75"/>
      <c r="P1096" s="6"/>
      <c r="Q1096" s="6"/>
      <c r="R1096" s="36"/>
    </row>
    <row r="1097" spans="7:18" s="1" customFormat="1" x14ac:dyDescent="0.25">
      <c r="G1097" s="36"/>
      <c r="H1097" s="86"/>
      <c r="I1097" s="36"/>
      <c r="J1097" s="36"/>
      <c r="L1097" s="73"/>
      <c r="M1097" s="74"/>
      <c r="N1097" s="75"/>
      <c r="O1097" s="75"/>
      <c r="P1097" s="6"/>
      <c r="Q1097" s="6"/>
      <c r="R1097" s="36"/>
    </row>
    <row r="1098" spans="7:18" s="1" customFormat="1" x14ac:dyDescent="0.25">
      <c r="G1098" s="36"/>
      <c r="H1098" s="86"/>
      <c r="I1098" s="36"/>
      <c r="J1098" s="36"/>
      <c r="L1098" s="73"/>
      <c r="M1098" s="74"/>
      <c r="N1098" s="75"/>
      <c r="O1098" s="75"/>
      <c r="P1098" s="6"/>
      <c r="Q1098" s="6"/>
      <c r="R1098" s="36"/>
    </row>
    <row r="1099" spans="7:18" s="1" customFormat="1" x14ac:dyDescent="0.25">
      <c r="G1099" s="36"/>
      <c r="H1099" s="86"/>
      <c r="I1099" s="36"/>
      <c r="J1099" s="36"/>
      <c r="L1099" s="73"/>
      <c r="M1099" s="74"/>
      <c r="N1099" s="75"/>
      <c r="O1099" s="75"/>
      <c r="P1099" s="6"/>
      <c r="Q1099" s="6"/>
      <c r="R1099" s="36"/>
    </row>
    <row r="1100" spans="7:18" s="1" customFormat="1" x14ac:dyDescent="0.25">
      <c r="G1100" s="36"/>
      <c r="H1100" s="86"/>
      <c r="I1100" s="36"/>
      <c r="J1100" s="36"/>
      <c r="L1100" s="73"/>
      <c r="M1100" s="74"/>
      <c r="N1100" s="75"/>
      <c r="O1100" s="75"/>
      <c r="P1100" s="6"/>
      <c r="Q1100" s="6"/>
      <c r="R1100" s="36"/>
    </row>
    <row r="1101" spans="7:18" s="1" customFormat="1" x14ac:dyDescent="0.25">
      <c r="G1101" s="36"/>
      <c r="H1101" s="86"/>
      <c r="I1101" s="36"/>
      <c r="J1101" s="36"/>
      <c r="L1101" s="73"/>
      <c r="M1101" s="74"/>
      <c r="N1101" s="75"/>
      <c r="O1101" s="75"/>
      <c r="P1101" s="6"/>
      <c r="Q1101" s="6"/>
      <c r="R1101" s="36"/>
    </row>
    <row r="1102" spans="7:18" s="1" customFormat="1" x14ac:dyDescent="0.25">
      <c r="G1102" s="36"/>
      <c r="H1102" s="86"/>
      <c r="I1102" s="36"/>
      <c r="J1102" s="36"/>
      <c r="L1102" s="73"/>
      <c r="M1102" s="74"/>
      <c r="N1102" s="75"/>
      <c r="O1102" s="75"/>
      <c r="P1102" s="6"/>
      <c r="Q1102" s="6"/>
      <c r="R1102" s="36"/>
    </row>
    <row r="1103" spans="7:18" s="1" customFormat="1" x14ac:dyDescent="0.25">
      <c r="G1103" s="36"/>
      <c r="H1103" s="86"/>
      <c r="I1103" s="36"/>
      <c r="J1103" s="36"/>
      <c r="L1103" s="73"/>
      <c r="M1103" s="74"/>
      <c r="N1103" s="75"/>
      <c r="O1103" s="75"/>
      <c r="P1103" s="6"/>
      <c r="Q1103" s="6"/>
      <c r="R1103" s="36"/>
    </row>
    <row r="1104" spans="7:18" s="1" customFormat="1" x14ac:dyDescent="0.25">
      <c r="G1104" s="36"/>
      <c r="H1104" s="86"/>
      <c r="I1104" s="36"/>
      <c r="J1104" s="36"/>
      <c r="L1104" s="73"/>
      <c r="M1104" s="74"/>
      <c r="N1104" s="75"/>
      <c r="O1104" s="75"/>
      <c r="P1104" s="6"/>
      <c r="Q1104" s="6"/>
      <c r="R1104" s="36"/>
    </row>
    <row r="1105" spans="7:18" s="1" customFormat="1" x14ac:dyDescent="0.25">
      <c r="G1105" s="36"/>
      <c r="H1105" s="86"/>
      <c r="I1105" s="36"/>
      <c r="J1105" s="36"/>
      <c r="L1105" s="73"/>
      <c r="M1105" s="74"/>
      <c r="N1105" s="75"/>
      <c r="O1105" s="75"/>
      <c r="P1105" s="6"/>
      <c r="Q1105" s="6"/>
      <c r="R1105" s="36"/>
    </row>
    <row r="1106" spans="7:18" s="1" customFormat="1" x14ac:dyDescent="0.25">
      <c r="G1106" s="36"/>
      <c r="H1106" s="86"/>
      <c r="I1106" s="36"/>
      <c r="J1106" s="36"/>
      <c r="L1106" s="73"/>
      <c r="M1106" s="74"/>
      <c r="N1106" s="75"/>
      <c r="O1106" s="75"/>
      <c r="P1106" s="6"/>
      <c r="Q1106" s="6"/>
      <c r="R1106" s="36"/>
    </row>
    <row r="1107" spans="7:18" s="1" customFormat="1" x14ac:dyDescent="0.25">
      <c r="G1107" s="36"/>
      <c r="H1107" s="86"/>
      <c r="I1107" s="36"/>
      <c r="J1107" s="36"/>
      <c r="L1107" s="73"/>
      <c r="M1107" s="74"/>
      <c r="N1107" s="75"/>
      <c r="O1107" s="75"/>
      <c r="P1107" s="6"/>
      <c r="Q1107" s="6"/>
      <c r="R1107" s="36"/>
    </row>
    <row r="1108" spans="7:18" s="1" customFormat="1" x14ac:dyDescent="0.25">
      <c r="G1108" s="36"/>
      <c r="H1108" s="86"/>
      <c r="I1108" s="36"/>
      <c r="J1108" s="36"/>
      <c r="L1108" s="73"/>
      <c r="M1108" s="74"/>
      <c r="N1108" s="75"/>
      <c r="O1108" s="75"/>
      <c r="P1108" s="6"/>
      <c r="Q1108" s="6"/>
      <c r="R1108" s="36"/>
    </row>
    <row r="1109" spans="7:18" s="1" customFormat="1" x14ac:dyDescent="0.25">
      <c r="G1109" s="36"/>
      <c r="H1109" s="86"/>
      <c r="I1109" s="36"/>
      <c r="J1109" s="36"/>
      <c r="L1109" s="73"/>
      <c r="M1109" s="74"/>
      <c r="N1109" s="75"/>
      <c r="O1109" s="75"/>
      <c r="P1109" s="6"/>
      <c r="Q1109" s="6"/>
      <c r="R1109" s="36"/>
    </row>
    <row r="1110" spans="7:18" s="1" customFormat="1" x14ac:dyDescent="0.25">
      <c r="G1110" s="36"/>
      <c r="H1110" s="86"/>
      <c r="I1110" s="36"/>
      <c r="J1110" s="36"/>
      <c r="L1110" s="73"/>
      <c r="M1110" s="74"/>
      <c r="N1110" s="75"/>
      <c r="O1110" s="75"/>
      <c r="P1110" s="6"/>
      <c r="Q1110" s="6"/>
      <c r="R1110" s="36"/>
    </row>
    <row r="1111" spans="7:18" s="1" customFormat="1" x14ac:dyDescent="0.25">
      <c r="G1111" s="36"/>
      <c r="H1111" s="86"/>
      <c r="I1111" s="36"/>
      <c r="J1111" s="36"/>
      <c r="L1111" s="73"/>
      <c r="M1111" s="74"/>
      <c r="N1111" s="75"/>
      <c r="O1111" s="75"/>
      <c r="P1111" s="6"/>
      <c r="Q1111" s="6"/>
      <c r="R1111" s="36"/>
    </row>
    <row r="1112" spans="7:18" s="1" customFormat="1" x14ac:dyDescent="0.25">
      <c r="G1112" s="36"/>
      <c r="H1112" s="86"/>
      <c r="I1112" s="36"/>
      <c r="J1112" s="36"/>
      <c r="L1112" s="73"/>
      <c r="M1112" s="74"/>
      <c r="N1112" s="75"/>
      <c r="O1112" s="75"/>
      <c r="P1112" s="6"/>
      <c r="Q1112" s="6"/>
      <c r="R1112" s="36"/>
    </row>
    <row r="1113" spans="7:18" s="1" customFormat="1" x14ac:dyDescent="0.25">
      <c r="G1113" s="36"/>
      <c r="H1113" s="86"/>
      <c r="I1113" s="36"/>
      <c r="J1113" s="36"/>
      <c r="L1113" s="73"/>
      <c r="M1113" s="74"/>
      <c r="N1113" s="75"/>
      <c r="O1113" s="75"/>
      <c r="P1113" s="6"/>
      <c r="Q1113" s="6"/>
      <c r="R1113" s="36"/>
    </row>
    <row r="1114" spans="7:18" s="1" customFormat="1" x14ac:dyDescent="0.25">
      <c r="G1114" s="36"/>
      <c r="H1114" s="86"/>
      <c r="I1114" s="36"/>
      <c r="J1114" s="36"/>
      <c r="L1114" s="73"/>
      <c r="M1114" s="74"/>
      <c r="N1114" s="75"/>
      <c r="O1114" s="75"/>
      <c r="P1114" s="6"/>
      <c r="Q1114" s="6"/>
      <c r="R1114" s="36"/>
    </row>
    <row r="1115" spans="7:18" s="1" customFormat="1" x14ac:dyDescent="0.25">
      <c r="G1115" s="36"/>
      <c r="H1115" s="86"/>
      <c r="I1115" s="36"/>
      <c r="J1115" s="36"/>
      <c r="L1115" s="73"/>
      <c r="M1115" s="74"/>
      <c r="N1115" s="75"/>
      <c r="O1115" s="75"/>
      <c r="P1115" s="6"/>
      <c r="Q1115" s="6"/>
      <c r="R1115" s="36"/>
    </row>
    <row r="1116" spans="7:18" s="1" customFormat="1" x14ac:dyDescent="0.25">
      <c r="G1116" s="36"/>
      <c r="H1116" s="86"/>
      <c r="I1116" s="36"/>
      <c r="J1116" s="36"/>
      <c r="L1116" s="73"/>
      <c r="M1116" s="74"/>
      <c r="N1116" s="75"/>
      <c r="O1116" s="75"/>
      <c r="P1116" s="6"/>
      <c r="Q1116" s="6"/>
      <c r="R1116" s="36"/>
    </row>
    <row r="1117" spans="7:18" s="1" customFormat="1" x14ac:dyDescent="0.25">
      <c r="G1117" s="36"/>
      <c r="H1117" s="86"/>
      <c r="I1117" s="36"/>
      <c r="J1117" s="36"/>
      <c r="L1117" s="73"/>
      <c r="M1117" s="74"/>
      <c r="N1117" s="75"/>
      <c r="O1117" s="75"/>
      <c r="P1117" s="6"/>
      <c r="Q1117" s="6"/>
      <c r="R1117" s="36"/>
    </row>
    <row r="1118" spans="7:18" s="1" customFormat="1" x14ac:dyDescent="0.25">
      <c r="G1118" s="36"/>
      <c r="H1118" s="86"/>
      <c r="I1118" s="36"/>
      <c r="J1118" s="36"/>
      <c r="L1118" s="73"/>
      <c r="M1118" s="74"/>
      <c r="N1118" s="75"/>
      <c r="O1118" s="75"/>
      <c r="P1118" s="6"/>
      <c r="Q1118" s="6"/>
      <c r="R1118" s="36"/>
    </row>
    <row r="1119" spans="7:18" s="1" customFormat="1" x14ac:dyDescent="0.25">
      <c r="G1119" s="36"/>
      <c r="H1119" s="86"/>
      <c r="I1119" s="36"/>
      <c r="J1119" s="36"/>
      <c r="L1119" s="73"/>
      <c r="M1119" s="74"/>
      <c r="N1119" s="75"/>
      <c r="O1119" s="75"/>
      <c r="P1119" s="6"/>
      <c r="Q1119" s="6"/>
      <c r="R1119" s="36"/>
    </row>
    <row r="1120" spans="7:18" s="1" customFormat="1" x14ac:dyDescent="0.25">
      <c r="G1120" s="36"/>
      <c r="H1120" s="86"/>
      <c r="I1120" s="36"/>
      <c r="J1120" s="36"/>
      <c r="L1120" s="73"/>
      <c r="M1120" s="74"/>
      <c r="N1120" s="75"/>
      <c r="O1120" s="75"/>
      <c r="P1120" s="6"/>
      <c r="Q1120" s="6"/>
      <c r="R1120" s="36"/>
    </row>
    <row r="1121" spans="7:18" s="1" customFormat="1" x14ac:dyDescent="0.25">
      <c r="G1121" s="36"/>
      <c r="H1121" s="86"/>
      <c r="I1121" s="36"/>
      <c r="J1121" s="36"/>
      <c r="L1121" s="73"/>
      <c r="M1121" s="74"/>
      <c r="N1121" s="75"/>
      <c r="O1121" s="75"/>
      <c r="P1121" s="6"/>
      <c r="Q1121" s="6"/>
      <c r="R1121" s="36"/>
    </row>
    <row r="1122" spans="7:18" s="1" customFormat="1" x14ac:dyDescent="0.25">
      <c r="G1122" s="36"/>
      <c r="H1122" s="86"/>
      <c r="I1122" s="36"/>
      <c r="J1122" s="36"/>
      <c r="L1122" s="73"/>
      <c r="M1122" s="74"/>
      <c r="N1122" s="75"/>
      <c r="O1122" s="75"/>
      <c r="P1122" s="6"/>
      <c r="Q1122" s="6"/>
      <c r="R1122" s="36"/>
    </row>
    <row r="1123" spans="7:18" s="1" customFormat="1" x14ac:dyDescent="0.25">
      <c r="G1123" s="36"/>
      <c r="H1123" s="86"/>
      <c r="I1123" s="36"/>
      <c r="J1123" s="36"/>
      <c r="L1123" s="73"/>
      <c r="M1123" s="74"/>
      <c r="N1123" s="75"/>
      <c r="O1123" s="75"/>
      <c r="P1123" s="6"/>
      <c r="Q1123" s="6"/>
      <c r="R1123" s="36"/>
    </row>
    <row r="1124" spans="7:18" s="1" customFormat="1" x14ac:dyDescent="0.25">
      <c r="G1124" s="36"/>
      <c r="H1124" s="86"/>
      <c r="I1124" s="36"/>
      <c r="J1124" s="36"/>
      <c r="L1124" s="73"/>
      <c r="M1124" s="74"/>
      <c r="N1124" s="75"/>
      <c r="O1124" s="75"/>
      <c r="P1124" s="6"/>
      <c r="Q1124" s="6"/>
      <c r="R1124" s="36"/>
    </row>
    <row r="1125" spans="7:18" s="1" customFormat="1" x14ac:dyDescent="0.25">
      <c r="G1125" s="36"/>
      <c r="H1125" s="86"/>
      <c r="I1125" s="36"/>
      <c r="J1125" s="36"/>
      <c r="L1125" s="73"/>
      <c r="M1125" s="74"/>
      <c r="N1125" s="75"/>
      <c r="O1125" s="75"/>
      <c r="P1125" s="6"/>
      <c r="Q1125" s="6"/>
      <c r="R1125" s="36"/>
    </row>
    <row r="1126" spans="7:18" s="1" customFormat="1" x14ac:dyDescent="0.25">
      <c r="G1126" s="36"/>
      <c r="H1126" s="86"/>
      <c r="I1126" s="36"/>
      <c r="J1126" s="36"/>
      <c r="L1126" s="73"/>
      <c r="M1126" s="74"/>
      <c r="N1126" s="75"/>
      <c r="O1126" s="75"/>
      <c r="P1126" s="6"/>
      <c r="Q1126" s="6"/>
      <c r="R1126" s="36"/>
    </row>
    <row r="1127" spans="7:18" s="1" customFormat="1" x14ac:dyDescent="0.25">
      <c r="G1127" s="36"/>
      <c r="H1127" s="86"/>
      <c r="I1127" s="36"/>
      <c r="J1127" s="36"/>
      <c r="L1127" s="73"/>
      <c r="M1127" s="74"/>
      <c r="N1127" s="75"/>
      <c r="O1127" s="75"/>
      <c r="P1127" s="6"/>
      <c r="Q1127" s="6"/>
      <c r="R1127" s="36"/>
    </row>
    <row r="1128" spans="7:18" s="1" customFormat="1" x14ac:dyDescent="0.25">
      <c r="G1128" s="36"/>
      <c r="H1128" s="86"/>
      <c r="I1128" s="36"/>
      <c r="J1128" s="36"/>
      <c r="L1128" s="73"/>
      <c r="M1128" s="74"/>
      <c r="N1128" s="75"/>
      <c r="O1128" s="75"/>
      <c r="P1128" s="6"/>
      <c r="Q1128" s="6"/>
      <c r="R1128" s="36"/>
    </row>
    <row r="1129" spans="7:18" s="1" customFormat="1" x14ac:dyDescent="0.25">
      <c r="G1129" s="36"/>
      <c r="H1129" s="86"/>
      <c r="I1129" s="36"/>
      <c r="J1129" s="36"/>
      <c r="L1129" s="73"/>
      <c r="M1129" s="74"/>
      <c r="N1129" s="75"/>
      <c r="O1129" s="75"/>
      <c r="P1129" s="6"/>
      <c r="Q1129" s="6"/>
      <c r="R1129" s="36"/>
    </row>
    <row r="1130" spans="7:18" s="1" customFormat="1" x14ac:dyDescent="0.25">
      <c r="G1130" s="36"/>
      <c r="H1130" s="86"/>
      <c r="I1130" s="36"/>
      <c r="J1130" s="36"/>
      <c r="L1130" s="73"/>
      <c r="M1130" s="74"/>
      <c r="N1130" s="75"/>
      <c r="O1130" s="75"/>
      <c r="P1130" s="6"/>
      <c r="Q1130" s="6"/>
      <c r="R1130" s="36"/>
    </row>
    <row r="1131" spans="7:18" s="1" customFormat="1" x14ac:dyDescent="0.25">
      <c r="G1131" s="36"/>
      <c r="H1131" s="86"/>
      <c r="I1131" s="36"/>
      <c r="J1131" s="36"/>
      <c r="L1131" s="73"/>
      <c r="M1131" s="74"/>
      <c r="N1131" s="75"/>
      <c r="O1131" s="75"/>
      <c r="P1131" s="6"/>
      <c r="Q1131" s="6"/>
      <c r="R1131" s="36"/>
    </row>
    <row r="1132" spans="7:18" s="1" customFormat="1" x14ac:dyDescent="0.25">
      <c r="G1132" s="36"/>
      <c r="H1132" s="86"/>
      <c r="I1132" s="36"/>
      <c r="J1132" s="36"/>
      <c r="L1132" s="73"/>
      <c r="M1132" s="74"/>
      <c r="N1132" s="75"/>
      <c r="O1132" s="75"/>
      <c r="P1132" s="6"/>
      <c r="Q1132" s="6"/>
      <c r="R1132" s="36"/>
    </row>
    <row r="1133" spans="7:18" s="1" customFormat="1" x14ac:dyDescent="0.25">
      <c r="G1133" s="36"/>
      <c r="H1133" s="86"/>
      <c r="I1133" s="36"/>
      <c r="J1133" s="36"/>
      <c r="L1133" s="73"/>
      <c r="M1133" s="74"/>
      <c r="N1133" s="75"/>
      <c r="O1133" s="75"/>
      <c r="P1133" s="6"/>
      <c r="Q1133" s="6"/>
      <c r="R1133" s="36"/>
    </row>
    <row r="1134" spans="7:18" s="1" customFormat="1" x14ac:dyDescent="0.25">
      <c r="G1134" s="36"/>
      <c r="H1134" s="86"/>
      <c r="I1134" s="36"/>
      <c r="J1134" s="36"/>
      <c r="L1134" s="73"/>
      <c r="M1134" s="74"/>
      <c r="N1134" s="75"/>
      <c r="O1134" s="75"/>
      <c r="P1134" s="6"/>
      <c r="Q1134" s="6"/>
      <c r="R1134" s="36"/>
    </row>
    <row r="1135" spans="7:18" s="1" customFormat="1" x14ac:dyDescent="0.25">
      <c r="G1135" s="36"/>
      <c r="H1135" s="86"/>
      <c r="I1135" s="36"/>
      <c r="J1135" s="36"/>
      <c r="L1135" s="73"/>
      <c r="M1135" s="74"/>
      <c r="N1135" s="75"/>
      <c r="O1135" s="75"/>
      <c r="P1135" s="6"/>
      <c r="Q1135" s="6"/>
      <c r="R1135" s="36"/>
    </row>
    <row r="1136" spans="7:18" s="1" customFormat="1" x14ac:dyDescent="0.25">
      <c r="G1136" s="36"/>
      <c r="H1136" s="86"/>
      <c r="I1136" s="36"/>
      <c r="J1136" s="36"/>
      <c r="L1136" s="73"/>
      <c r="M1136" s="74"/>
      <c r="N1136" s="75"/>
      <c r="O1136" s="75"/>
      <c r="P1136" s="6"/>
      <c r="Q1136" s="6"/>
      <c r="R1136" s="36"/>
    </row>
    <row r="1137" spans="7:18" s="1" customFormat="1" x14ac:dyDescent="0.25">
      <c r="G1137" s="36"/>
      <c r="H1137" s="86"/>
      <c r="I1137" s="36"/>
      <c r="J1137" s="36"/>
      <c r="L1137" s="73"/>
      <c r="M1137" s="74"/>
      <c r="N1137" s="75"/>
      <c r="O1137" s="75"/>
      <c r="P1137" s="6"/>
      <c r="Q1137" s="6"/>
      <c r="R1137" s="36"/>
    </row>
    <row r="1138" spans="7:18" s="1" customFormat="1" x14ac:dyDescent="0.25">
      <c r="G1138" s="36"/>
      <c r="H1138" s="86"/>
      <c r="I1138" s="36"/>
      <c r="J1138" s="36"/>
      <c r="L1138" s="73"/>
      <c r="M1138" s="74"/>
      <c r="N1138" s="75"/>
      <c r="O1138" s="75"/>
      <c r="P1138" s="6"/>
      <c r="Q1138" s="6"/>
      <c r="R1138" s="36"/>
    </row>
    <row r="1139" spans="7:18" s="1" customFormat="1" x14ac:dyDescent="0.25">
      <c r="G1139" s="36"/>
      <c r="H1139" s="86"/>
      <c r="I1139" s="36"/>
      <c r="J1139" s="36"/>
      <c r="L1139" s="73"/>
      <c r="M1139" s="74"/>
      <c r="N1139" s="75"/>
      <c r="O1139" s="75"/>
      <c r="P1139" s="6"/>
      <c r="Q1139" s="6"/>
      <c r="R1139" s="36"/>
    </row>
    <row r="1140" spans="7:18" s="1" customFormat="1" x14ac:dyDescent="0.25">
      <c r="G1140" s="36"/>
      <c r="H1140" s="86"/>
      <c r="I1140" s="36"/>
      <c r="J1140" s="36"/>
      <c r="L1140" s="73"/>
      <c r="M1140" s="74"/>
      <c r="N1140" s="75"/>
      <c r="O1140" s="75"/>
      <c r="P1140" s="6"/>
      <c r="Q1140" s="6"/>
      <c r="R1140" s="36"/>
    </row>
    <row r="1141" spans="7:18" s="1" customFormat="1" x14ac:dyDescent="0.25">
      <c r="G1141" s="36"/>
      <c r="H1141" s="86"/>
      <c r="I1141" s="36"/>
      <c r="J1141" s="36"/>
      <c r="L1141" s="73"/>
      <c r="M1141" s="74"/>
      <c r="N1141" s="75"/>
      <c r="O1141" s="75"/>
      <c r="P1141" s="6"/>
      <c r="Q1141" s="6"/>
      <c r="R1141" s="36"/>
    </row>
    <row r="1142" spans="7:18" s="1" customFormat="1" x14ac:dyDescent="0.25">
      <c r="G1142" s="36"/>
      <c r="H1142" s="86"/>
      <c r="I1142" s="36"/>
      <c r="J1142" s="36"/>
      <c r="L1142" s="73"/>
      <c r="M1142" s="74"/>
      <c r="N1142" s="75"/>
      <c r="O1142" s="75"/>
      <c r="P1142" s="6"/>
      <c r="Q1142" s="6"/>
      <c r="R1142" s="36"/>
    </row>
    <row r="1143" spans="7:18" s="1" customFormat="1" x14ac:dyDescent="0.25">
      <c r="G1143" s="36"/>
      <c r="H1143" s="86"/>
      <c r="I1143" s="36"/>
      <c r="J1143" s="36"/>
      <c r="L1143" s="73"/>
      <c r="M1143" s="74"/>
      <c r="N1143" s="75"/>
      <c r="O1143" s="75"/>
      <c r="P1143" s="6"/>
      <c r="Q1143" s="6"/>
      <c r="R1143" s="36"/>
    </row>
    <row r="1144" spans="7:18" s="1" customFormat="1" x14ac:dyDescent="0.25">
      <c r="G1144" s="36"/>
      <c r="H1144" s="86"/>
      <c r="I1144" s="36"/>
      <c r="J1144" s="36"/>
      <c r="L1144" s="73"/>
      <c r="M1144" s="74"/>
      <c r="N1144" s="75"/>
      <c r="O1144" s="75"/>
      <c r="P1144" s="6"/>
      <c r="Q1144" s="6"/>
      <c r="R1144" s="36"/>
    </row>
    <row r="1145" spans="7:18" s="1" customFormat="1" x14ac:dyDescent="0.25">
      <c r="G1145" s="36"/>
      <c r="H1145" s="86"/>
      <c r="I1145" s="36"/>
      <c r="J1145" s="36"/>
      <c r="L1145" s="73"/>
      <c r="M1145" s="74"/>
      <c r="N1145" s="75"/>
      <c r="O1145" s="75"/>
      <c r="P1145" s="6"/>
      <c r="Q1145" s="6"/>
      <c r="R1145" s="36"/>
    </row>
    <row r="1146" spans="7:18" s="1" customFormat="1" x14ac:dyDescent="0.25">
      <c r="G1146" s="36"/>
      <c r="H1146" s="86"/>
      <c r="I1146" s="36"/>
      <c r="J1146" s="36"/>
      <c r="L1146" s="73"/>
      <c r="M1146" s="74"/>
      <c r="N1146" s="75"/>
      <c r="O1146" s="75"/>
      <c r="P1146" s="6"/>
      <c r="Q1146" s="6"/>
      <c r="R1146" s="36"/>
    </row>
    <row r="1147" spans="7:18" s="1" customFormat="1" x14ac:dyDescent="0.25">
      <c r="G1147" s="36"/>
      <c r="H1147" s="86"/>
      <c r="I1147" s="36"/>
      <c r="J1147" s="36"/>
      <c r="L1147" s="73"/>
      <c r="M1147" s="74"/>
      <c r="N1147" s="75"/>
      <c r="O1147" s="75"/>
      <c r="P1147" s="6"/>
      <c r="Q1147" s="6"/>
      <c r="R1147" s="36"/>
    </row>
    <row r="1148" spans="7:18" s="1" customFormat="1" x14ac:dyDescent="0.25">
      <c r="G1148" s="36"/>
      <c r="H1148" s="86"/>
      <c r="I1148" s="36"/>
      <c r="J1148" s="36"/>
      <c r="L1148" s="73"/>
      <c r="M1148" s="74"/>
      <c r="N1148" s="75"/>
      <c r="O1148" s="75"/>
      <c r="P1148" s="6"/>
      <c r="Q1148" s="6"/>
      <c r="R1148" s="36"/>
    </row>
    <row r="1149" spans="7:18" s="1" customFormat="1" x14ac:dyDescent="0.25">
      <c r="G1149" s="36"/>
      <c r="H1149" s="86"/>
      <c r="I1149" s="36"/>
      <c r="J1149" s="36"/>
      <c r="L1149" s="73"/>
      <c r="M1149" s="74"/>
      <c r="N1149" s="75"/>
      <c r="O1149" s="75"/>
      <c r="P1149" s="6"/>
      <c r="Q1149" s="6"/>
      <c r="R1149" s="36"/>
    </row>
    <row r="1150" spans="7:18" s="1" customFormat="1" x14ac:dyDescent="0.25">
      <c r="G1150" s="36"/>
      <c r="H1150" s="86"/>
      <c r="I1150" s="36"/>
      <c r="J1150" s="36"/>
      <c r="L1150" s="73"/>
      <c r="M1150" s="74"/>
      <c r="N1150" s="75"/>
      <c r="O1150" s="75"/>
      <c r="P1150" s="6"/>
      <c r="Q1150" s="6"/>
      <c r="R1150" s="36"/>
    </row>
    <row r="1151" spans="7:18" s="1" customFormat="1" x14ac:dyDescent="0.25">
      <c r="G1151" s="36"/>
      <c r="H1151" s="86"/>
      <c r="I1151" s="36"/>
      <c r="J1151" s="36"/>
      <c r="L1151" s="73"/>
      <c r="M1151" s="74"/>
      <c r="N1151" s="75"/>
      <c r="O1151" s="75"/>
      <c r="P1151" s="6"/>
      <c r="Q1151" s="6"/>
      <c r="R1151" s="36"/>
    </row>
    <row r="1152" spans="7:18" s="1" customFormat="1" x14ac:dyDescent="0.25">
      <c r="G1152" s="36"/>
      <c r="H1152" s="86"/>
      <c r="I1152" s="36"/>
      <c r="J1152" s="36"/>
      <c r="L1152" s="73"/>
      <c r="M1152" s="74"/>
      <c r="N1152" s="75"/>
      <c r="O1152" s="75"/>
      <c r="P1152" s="6"/>
      <c r="Q1152" s="6"/>
      <c r="R1152" s="36"/>
    </row>
    <row r="1153" spans="7:18" s="1" customFormat="1" x14ac:dyDescent="0.25">
      <c r="G1153" s="36"/>
      <c r="H1153" s="86"/>
      <c r="I1153" s="36"/>
      <c r="J1153" s="36"/>
      <c r="L1153" s="73"/>
      <c r="M1153" s="74"/>
      <c r="N1153" s="75"/>
      <c r="O1153" s="75"/>
      <c r="P1153" s="6"/>
      <c r="Q1153" s="6"/>
      <c r="R1153" s="36"/>
    </row>
    <row r="1154" spans="7:18" s="1" customFormat="1" x14ac:dyDescent="0.25">
      <c r="G1154" s="36"/>
      <c r="H1154" s="86"/>
      <c r="I1154" s="36"/>
      <c r="J1154" s="36"/>
      <c r="L1154" s="73"/>
      <c r="M1154" s="74"/>
      <c r="N1154" s="75"/>
      <c r="O1154" s="75"/>
      <c r="P1154" s="6"/>
      <c r="Q1154" s="6"/>
      <c r="R1154" s="36"/>
    </row>
    <row r="1155" spans="7:18" s="1" customFormat="1" x14ac:dyDescent="0.25">
      <c r="G1155" s="36"/>
      <c r="H1155" s="86"/>
      <c r="I1155" s="36"/>
      <c r="J1155" s="36"/>
      <c r="L1155" s="73"/>
      <c r="M1155" s="74"/>
      <c r="N1155" s="75"/>
      <c r="O1155" s="75"/>
      <c r="P1155" s="6"/>
      <c r="Q1155" s="6"/>
      <c r="R1155" s="36"/>
    </row>
    <row r="1156" spans="7:18" s="1" customFormat="1" x14ac:dyDescent="0.25">
      <c r="G1156" s="36"/>
      <c r="H1156" s="86"/>
      <c r="I1156" s="36"/>
      <c r="J1156" s="36"/>
      <c r="L1156" s="73"/>
      <c r="M1156" s="74"/>
      <c r="N1156" s="75"/>
      <c r="O1156" s="75"/>
      <c r="P1156" s="6"/>
      <c r="Q1156" s="6"/>
      <c r="R1156" s="36"/>
    </row>
    <row r="1157" spans="7:18" s="1" customFormat="1" x14ac:dyDescent="0.25">
      <c r="G1157" s="36"/>
      <c r="H1157" s="86"/>
      <c r="I1157" s="36"/>
      <c r="J1157" s="36"/>
      <c r="L1157" s="73"/>
      <c r="M1157" s="74"/>
      <c r="N1157" s="75"/>
      <c r="O1157" s="75"/>
      <c r="P1157" s="6"/>
      <c r="Q1157" s="6"/>
      <c r="R1157" s="36"/>
    </row>
    <row r="1158" spans="7:18" s="1" customFormat="1" x14ac:dyDescent="0.25">
      <c r="G1158" s="36"/>
      <c r="H1158" s="86"/>
      <c r="I1158" s="36"/>
      <c r="J1158" s="36"/>
      <c r="L1158" s="73"/>
      <c r="M1158" s="74"/>
      <c r="N1158" s="75"/>
      <c r="O1158" s="75"/>
      <c r="P1158" s="6"/>
      <c r="Q1158" s="6"/>
      <c r="R1158" s="36"/>
    </row>
    <row r="1159" spans="7:18" s="1" customFormat="1" x14ac:dyDescent="0.25">
      <c r="G1159" s="36"/>
      <c r="H1159" s="86"/>
      <c r="I1159" s="36"/>
      <c r="J1159" s="36"/>
      <c r="L1159" s="73"/>
      <c r="M1159" s="74"/>
      <c r="N1159" s="75"/>
      <c r="O1159" s="75"/>
      <c r="P1159" s="6"/>
      <c r="Q1159" s="6"/>
      <c r="R1159" s="36"/>
    </row>
    <row r="1160" spans="7:18" s="1" customFormat="1" x14ac:dyDescent="0.25">
      <c r="G1160" s="36"/>
      <c r="H1160" s="86"/>
      <c r="I1160" s="36"/>
      <c r="J1160" s="36"/>
      <c r="L1160" s="73"/>
      <c r="M1160" s="74"/>
      <c r="N1160" s="75"/>
      <c r="O1160" s="75"/>
      <c r="P1160" s="6"/>
      <c r="Q1160" s="6"/>
      <c r="R1160" s="36"/>
    </row>
    <row r="1161" spans="7:18" s="1" customFormat="1" x14ac:dyDescent="0.25">
      <c r="G1161" s="36"/>
      <c r="H1161" s="86"/>
      <c r="I1161" s="36"/>
      <c r="J1161" s="36"/>
      <c r="L1161" s="73"/>
      <c r="M1161" s="74"/>
      <c r="N1161" s="75"/>
      <c r="O1161" s="75"/>
      <c r="P1161" s="6"/>
      <c r="Q1161" s="6"/>
      <c r="R1161" s="36"/>
    </row>
    <row r="1162" spans="7:18" s="1" customFormat="1" x14ac:dyDescent="0.25">
      <c r="G1162" s="36"/>
      <c r="H1162" s="86"/>
      <c r="I1162" s="36"/>
      <c r="J1162" s="36"/>
      <c r="L1162" s="73"/>
      <c r="M1162" s="74"/>
      <c r="N1162" s="75"/>
      <c r="O1162" s="75"/>
      <c r="P1162" s="6"/>
      <c r="Q1162" s="6"/>
      <c r="R1162" s="36"/>
    </row>
    <row r="1163" spans="7:18" s="1" customFormat="1" x14ac:dyDescent="0.25">
      <c r="G1163" s="36"/>
      <c r="H1163" s="86"/>
      <c r="I1163" s="36"/>
      <c r="J1163" s="36"/>
      <c r="L1163" s="73"/>
      <c r="M1163" s="74"/>
      <c r="N1163" s="75"/>
      <c r="O1163" s="75"/>
      <c r="P1163" s="6"/>
      <c r="Q1163" s="6"/>
      <c r="R1163" s="36"/>
    </row>
    <row r="1164" spans="7:18" s="1" customFormat="1" x14ac:dyDescent="0.25">
      <c r="G1164" s="36"/>
      <c r="H1164" s="86"/>
      <c r="I1164" s="36"/>
      <c r="J1164" s="36"/>
      <c r="L1164" s="73"/>
      <c r="M1164" s="74"/>
      <c r="N1164" s="75"/>
      <c r="O1164" s="75"/>
      <c r="P1164" s="6"/>
      <c r="Q1164" s="6"/>
      <c r="R1164" s="36"/>
    </row>
    <row r="1165" spans="7:18" s="1" customFormat="1" x14ac:dyDescent="0.25">
      <c r="G1165" s="36"/>
      <c r="H1165" s="86"/>
      <c r="I1165" s="36"/>
      <c r="J1165" s="36"/>
      <c r="L1165" s="73"/>
      <c r="M1165" s="74"/>
      <c r="N1165" s="75"/>
      <c r="O1165" s="75"/>
      <c r="P1165" s="6"/>
      <c r="Q1165" s="6"/>
      <c r="R1165" s="36"/>
    </row>
    <row r="1166" spans="7:18" s="1" customFormat="1" x14ac:dyDescent="0.25">
      <c r="G1166" s="36"/>
      <c r="H1166" s="86"/>
      <c r="I1166" s="36"/>
      <c r="J1166" s="36"/>
      <c r="L1166" s="73"/>
      <c r="M1166" s="74"/>
      <c r="N1166" s="75"/>
      <c r="O1166" s="75"/>
      <c r="P1166" s="6"/>
      <c r="Q1166" s="6"/>
      <c r="R1166" s="36"/>
    </row>
    <row r="1167" spans="7:18" s="1" customFormat="1" x14ac:dyDescent="0.25">
      <c r="G1167" s="36"/>
      <c r="H1167" s="86"/>
      <c r="I1167" s="36"/>
      <c r="J1167" s="36"/>
      <c r="L1167" s="73"/>
      <c r="M1167" s="74"/>
      <c r="N1167" s="75"/>
      <c r="O1167" s="75"/>
      <c r="P1167" s="6"/>
      <c r="Q1167" s="6"/>
      <c r="R1167" s="36"/>
    </row>
    <row r="1168" spans="7:18" s="1" customFormat="1" x14ac:dyDescent="0.25">
      <c r="G1168" s="36"/>
      <c r="H1168" s="86"/>
      <c r="I1168" s="36"/>
      <c r="J1168" s="36"/>
      <c r="L1168" s="73"/>
      <c r="M1168" s="74"/>
      <c r="N1168" s="75"/>
      <c r="O1168" s="75"/>
      <c r="P1168" s="6"/>
      <c r="Q1168" s="6"/>
      <c r="R1168" s="36"/>
    </row>
    <row r="1169" spans="7:18" s="1" customFormat="1" x14ac:dyDescent="0.25">
      <c r="G1169" s="36"/>
      <c r="H1169" s="86"/>
      <c r="I1169" s="36"/>
      <c r="J1169" s="36"/>
      <c r="L1169" s="73"/>
      <c r="M1169" s="74"/>
      <c r="N1169" s="75"/>
      <c r="O1169" s="75"/>
      <c r="P1169" s="6"/>
      <c r="Q1169" s="6"/>
      <c r="R1169" s="36"/>
    </row>
    <row r="1170" spans="7:18" s="1" customFormat="1" x14ac:dyDescent="0.25">
      <c r="G1170" s="36"/>
      <c r="H1170" s="86"/>
      <c r="I1170" s="36"/>
      <c r="J1170" s="36"/>
      <c r="L1170" s="73"/>
      <c r="M1170" s="74"/>
      <c r="N1170" s="75"/>
      <c r="O1170" s="75"/>
      <c r="P1170" s="6"/>
      <c r="Q1170" s="6"/>
      <c r="R1170" s="36"/>
    </row>
    <row r="1171" spans="7:18" s="1" customFormat="1" x14ac:dyDescent="0.25">
      <c r="G1171" s="36"/>
      <c r="H1171" s="86"/>
      <c r="I1171" s="36"/>
      <c r="J1171" s="36"/>
      <c r="L1171" s="73"/>
      <c r="M1171" s="74"/>
      <c r="N1171" s="75"/>
      <c r="O1171" s="75"/>
      <c r="P1171" s="6"/>
      <c r="Q1171" s="6"/>
      <c r="R1171" s="36"/>
    </row>
    <row r="1172" spans="7:18" s="1" customFormat="1" x14ac:dyDescent="0.25">
      <c r="G1172" s="36"/>
      <c r="H1172" s="86"/>
      <c r="I1172" s="36"/>
      <c r="J1172" s="36"/>
      <c r="L1172" s="73"/>
      <c r="M1172" s="74"/>
      <c r="N1172" s="75"/>
      <c r="O1172" s="75"/>
      <c r="P1172" s="6"/>
      <c r="Q1172" s="6"/>
      <c r="R1172" s="36"/>
    </row>
    <row r="1173" spans="7:18" s="1" customFormat="1" x14ac:dyDescent="0.25">
      <c r="G1173" s="36"/>
      <c r="H1173" s="86"/>
      <c r="I1173" s="36"/>
      <c r="J1173" s="36"/>
      <c r="L1173" s="73"/>
      <c r="M1173" s="74"/>
      <c r="N1173" s="75"/>
      <c r="O1173" s="75"/>
      <c r="P1173" s="6"/>
      <c r="Q1173" s="6"/>
      <c r="R1173" s="36"/>
    </row>
    <row r="1174" spans="7:18" s="1" customFormat="1" x14ac:dyDescent="0.25">
      <c r="G1174" s="36"/>
      <c r="H1174" s="86"/>
      <c r="I1174" s="36"/>
      <c r="J1174" s="36"/>
      <c r="L1174" s="73"/>
      <c r="M1174" s="74"/>
      <c r="N1174" s="75"/>
      <c r="O1174" s="75"/>
      <c r="P1174" s="6"/>
      <c r="Q1174" s="6"/>
      <c r="R1174" s="36"/>
    </row>
    <row r="1175" spans="7:18" s="1" customFormat="1" x14ac:dyDescent="0.25">
      <c r="G1175" s="36"/>
      <c r="H1175" s="86"/>
      <c r="I1175" s="36"/>
      <c r="J1175" s="36"/>
      <c r="L1175" s="73"/>
      <c r="M1175" s="74"/>
      <c r="N1175" s="75"/>
      <c r="O1175" s="75"/>
      <c r="P1175" s="6"/>
      <c r="Q1175" s="6"/>
      <c r="R1175" s="36"/>
    </row>
    <row r="1176" spans="7:18" s="1" customFormat="1" x14ac:dyDescent="0.25">
      <c r="G1176" s="36"/>
      <c r="H1176" s="86"/>
      <c r="I1176" s="36"/>
      <c r="J1176" s="36"/>
      <c r="L1176" s="73"/>
      <c r="M1176" s="74"/>
      <c r="N1176" s="75"/>
      <c r="O1176" s="75"/>
      <c r="P1176" s="6"/>
      <c r="Q1176" s="6"/>
      <c r="R1176" s="36"/>
    </row>
    <row r="1177" spans="7:18" s="1" customFormat="1" x14ac:dyDescent="0.25">
      <c r="G1177" s="36"/>
      <c r="H1177" s="86"/>
      <c r="I1177" s="36"/>
      <c r="J1177" s="36"/>
      <c r="L1177" s="73"/>
      <c r="M1177" s="74"/>
      <c r="N1177" s="75"/>
      <c r="O1177" s="75"/>
      <c r="P1177" s="6"/>
      <c r="Q1177" s="6"/>
      <c r="R1177" s="36"/>
    </row>
    <row r="1178" spans="7:18" s="1" customFormat="1" x14ac:dyDescent="0.25">
      <c r="G1178" s="36"/>
      <c r="H1178" s="86"/>
      <c r="I1178" s="36"/>
      <c r="J1178" s="36"/>
      <c r="L1178" s="73"/>
      <c r="M1178" s="74"/>
      <c r="N1178" s="75"/>
      <c r="O1178" s="75"/>
      <c r="P1178" s="6"/>
      <c r="Q1178" s="6"/>
      <c r="R1178" s="36"/>
    </row>
    <row r="1179" spans="7:18" s="1" customFormat="1" x14ac:dyDescent="0.25">
      <c r="G1179" s="36"/>
      <c r="H1179" s="86"/>
      <c r="I1179" s="36"/>
      <c r="J1179" s="36"/>
      <c r="L1179" s="73"/>
      <c r="M1179" s="74"/>
      <c r="N1179" s="75"/>
      <c r="O1179" s="75"/>
      <c r="P1179" s="6"/>
      <c r="Q1179" s="6"/>
      <c r="R1179" s="36"/>
    </row>
    <row r="1180" spans="7:18" s="1" customFormat="1" x14ac:dyDescent="0.25">
      <c r="G1180" s="36"/>
      <c r="H1180" s="86"/>
      <c r="I1180" s="36"/>
      <c r="J1180" s="36"/>
      <c r="L1180" s="73"/>
      <c r="M1180" s="74"/>
      <c r="N1180" s="75"/>
      <c r="O1180" s="75"/>
      <c r="P1180" s="6"/>
      <c r="Q1180" s="6"/>
      <c r="R1180" s="36"/>
    </row>
    <row r="1181" spans="7:18" s="1" customFormat="1" x14ac:dyDescent="0.25">
      <c r="G1181" s="36"/>
      <c r="H1181" s="86"/>
      <c r="I1181" s="36"/>
      <c r="J1181" s="36"/>
      <c r="L1181" s="73"/>
      <c r="M1181" s="74"/>
      <c r="N1181" s="75"/>
      <c r="O1181" s="75"/>
      <c r="P1181" s="6"/>
      <c r="Q1181" s="6"/>
      <c r="R1181" s="36"/>
    </row>
    <row r="1182" spans="7:18" s="1" customFormat="1" x14ac:dyDescent="0.25">
      <c r="G1182" s="36"/>
      <c r="H1182" s="86"/>
      <c r="I1182" s="36"/>
      <c r="J1182" s="36"/>
      <c r="L1182" s="73"/>
      <c r="M1182" s="74"/>
      <c r="N1182" s="75"/>
      <c r="O1182" s="75"/>
      <c r="P1182" s="6"/>
      <c r="Q1182" s="6"/>
      <c r="R1182" s="36"/>
    </row>
    <row r="1183" spans="7:18" s="1" customFormat="1" x14ac:dyDescent="0.25">
      <c r="G1183" s="36"/>
      <c r="H1183" s="86"/>
      <c r="I1183" s="36"/>
      <c r="J1183" s="36"/>
      <c r="L1183" s="73"/>
      <c r="M1183" s="74"/>
      <c r="N1183" s="75"/>
      <c r="O1183" s="75"/>
      <c r="P1183" s="6"/>
      <c r="Q1183" s="6"/>
      <c r="R1183" s="36"/>
    </row>
    <row r="1184" spans="7:18" s="1" customFormat="1" x14ac:dyDescent="0.25">
      <c r="G1184" s="36"/>
      <c r="H1184" s="86"/>
      <c r="I1184" s="36"/>
      <c r="J1184" s="36"/>
      <c r="L1184" s="73"/>
      <c r="M1184" s="74"/>
      <c r="N1184" s="75"/>
      <c r="O1184" s="75"/>
      <c r="P1184" s="6"/>
      <c r="Q1184" s="6"/>
      <c r="R1184" s="36"/>
    </row>
    <row r="1185" spans="7:18" s="1" customFormat="1" x14ac:dyDescent="0.25">
      <c r="G1185" s="36"/>
      <c r="H1185" s="86"/>
      <c r="I1185" s="36"/>
      <c r="J1185" s="36"/>
      <c r="L1185" s="73"/>
      <c r="M1185" s="74"/>
      <c r="N1185" s="75"/>
      <c r="O1185" s="75"/>
      <c r="P1185" s="6"/>
      <c r="Q1185" s="6"/>
      <c r="R1185" s="36"/>
    </row>
    <row r="1186" spans="7:18" s="1" customFormat="1" x14ac:dyDescent="0.25">
      <c r="G1186" s="36"/>
      <c r="H1186" s="86"/>
      <c r="I1186" s="36"/>
      <c r="J1186" s="36"/>
      <c r="L1186" s="73"/>
      <c r="M1186" s="74"/>
      <c r="N1186" s="75"/>
      <c r="O1186" s="75"/>
      <c r="P1186" s="6"/>
      <c r="Q1186" s="6"/>
      <c r="R1186" s="36"/>
    </row>
    <row r="1187" spans="7:18" s="1" customFormat="1" x14ac:dyDescent="0.25">
      <c r="G1187" s="36"/>
      <c r="H1187" s="86"/>
      <c r="I1187" s="36"/>
      <c r="J1187" s="36"/>
      <c r="L1187" s="73"/>
      <c r="M1187" s="74"/>
      <c r="N1187" s="75"/>
      <c r="O1187" s="75"/>
      <c r="P1187" s="6"/>
      <c r="Q1187" s="6"/>
      <c r="R1187" s="36"/>
    </row>
    <row r="1188" spans="7:18" s="1" customFormat="1" x14ac:dyDescent="0.25">
      <c r="G1188" s="36"/>
      <c r="H1188" s="86"/>
      <c r="I1188" s="36"/>
      <c r="J1188" s="36"/>
      <c r="L1188" s="73"/>
      <c r="M1188" s="74"/>
      <c r="N1188" s="75"/>
      <c r="O1188" s="75"/>
      <c r="P1188" s="6"/>
      <c r="Q1188" s="6"/>
      <c r="R1188" s="36"/>
    </row>
    <row r="1189" spans="7:18" s="1" customFormat="1" x14ac:dyDescent="0.25">
      <c r="G1189" s="36"/>
      <c r="H1189" s="86"/>
      <c r="I1189" s="36"/>
      <c r="J1189" s="36"/>
      <c r="L1189" s="73"/>
      <c r="M1189" s="74"/>
      <c r="N1189" s="75"/>
      <c r="O1189" s="75"/>
      <c r="P1189" s="6"/>
      <c r="Q1189" s="6"/>
      <c r="R1189" s="36"/>
    </row>
    <row r="1190" spans="7:18" s="1" customFormat="1" x14ac:dyDescent="0.25">
      <c r="G1190" s="36"/>
      <c r="H1190" s="86"/>
      <c r="I1190" s="36"/>
      <c r="J1190" s="36"/>
      <c r="L1190" s="73"/>
      <c r="M1190" s="74"/>
      <c r="N1190" s="75"/>
      <c r="O1190" s="75"/>
      <c r="P1190" s="6"/>
      <c r="Q1190" s="6"/>
      <c r="R1190" s="36"/>
    </row>
    <row r="1191" spans="7:18" s="1" customFormat="1" x14ac:dyDescent="0.25">
      <c r="G1191" s="36"/>
      <c r="H1191" s="86"/>
      <c r="I1191" s="36"/>
      <c r="J1191" s="36"/>
      <c r="L1191" s="73"/>
      <c r="M1191" s="74"/>
      <c r="N1191" s="75"/>
      <c r="O1191" s="75"/>
      <c r="P1191" s="6"/>
      <c r="Q1191" s="6"/>
      <c r="R1191" s="36"/>
    </row>
    <row r="1192" spans="7:18" s="1" customFormat="1" x14ac:dyDescent="0.25">
      <c r="G1192" s="36"/>
      <c r="H1192" s="86"/>
      <c r="I1192" s="36"/>
      <c r="J1192" s="36"/>
      <c r="L1192" s="73"/>
      <c r="M1192" s="74"/>
      <c r="N1192" s="75"/>
      <c r="O1192" s="75"/>
      <c r="P1192" s="6"/>
      <c r="Q1192" s="6"/>
      <c r="R1192" s="36"/>
    </row>
    <row r="1193" spans="7:18" s="1" customFormat="1" x14ac:dyDescent="0.25">
      <c r="G1193" s="36"/>
      <c r="H1193" s="86"/>
      <c r="I1193" s="36"/>
      <c r="J1193" s="36"/>
      <c r="L1193" s="73"/>
      <c r="M1193" s="74"/>
      <c r="N1193" s="75"/>
      <c r="O1193" s="75"/>
      <c r="P1193" s="6"/>
      <c r="Q1193" s="6"/>
      <c r="R1193" s="36"/>
    </row>
    <row r="1194" spans="7:18" s="1" customFormat="1" x14ac:dyDescent="0.25">
      <c r="G1194" s="36"/>
      <c r="H1194" s="86"/>
      <c r="I1194" s="36"/>
      <c r="J1194" s="36"/>
      <c r="L1194" s="73"/>
      <c r="M1194" s="74"/>
      <c r="N1194" s="75"/>
      <c r="O1194" s="75"/>
      <c r="P1194" s="6"/>
      <c r="Q1194" s="6"/>
      <c r="R1194" s="36"/>
    </row>
    <row r="1195" spans="7:18" s="1" customFormat="1" x14ac:dyDescent="0.25">
      <c r="G1195" s="36"/>
      <c r="H1195" s="86"/>
      <c r="I1195" s="36"/>
      <c r="J1195" s="36"/>
      <c r="L1195" s="73"/>
      <c r="M1195" s="74"/>
      <c r="N1195" s="75"/>
      <c r="O1195" s="75"/>
      <c r="P1195" s="6"/>
      <c r="Q1195" s="6"/>
      <c r="R1195" s="36"/>
    </row>
    <row r="1196" spans="7:18" s="1" customFormat="1" x14ac:dyDescent="0.25">
      <c r="G1196" s="36"/>
      <c r="H1196" s="86"/>
      <c r="I1196" s="36"/>
      <c r="J1196" s="36"/>
      <c r="L1196" s="73"/>
      <c r="M1196" s="74"/>
      <c r="N1196" s="75"/>
      <c r="O1196" s="75"/>
      <c r="P1196" s="6"/>
      <c r="Q1196" s="6"/>
      <c r="R1196" s="36"/>
    </row>
    <row r="1197" spans="7:18" s="1" customFormat="1" x14ac:dyDescent="0.25">
      <c r="G1197" s="36"/>
      <c r="H1197" s="86"/>
      <c r="I1197" s="36"/>
      <c r="J1197" s="36"/>
      <c r="L1197" s="73"/>
      <c r="M1197" s="74"/>
      <c r="N1197" s="75"/>
      <c r="O1197" s="75"/>
      <c r="P1197" s="6"/>
      <c r="Q1197" s="6"/>
      <c r="R1197" s="36"/>
    </row>
    <row r="1198" spans="7:18" s="1" customFormat="1" x14ac:dyDescent="0.25">
      <c r="G1198" s="36"/>
      <c r="H1198" s="86"/>
      <c r="I1198" s="36"/>
      <c r="J1198" s="36"/>
      <c r="L1198" s="73"/>
      <c r="M1198" s="74"/>
      <c r="N1198" s="75"/>
      <c r="O1198" s="75"/>
      <c r="P1198" s="6"/>
      <c r="Q1198" s="6"/>
      <c r="R1198" s="36"/>
    </row>
    <row r="1199" spans="7:18" s="1" customFormat="1" x14ac:dyDescent="0.25">
      <c r="G1199" s="36"/>
      <c r="H1199" s="86"/>
      <c r="I1199" s="36"/>
      <c r="J1199" s="36"/>
      <c r="L1199" s="73"/>
      <c r="M1199" s="74"/>
      <c r="N1199" s="75"/>
      <c r="O1199" s="75"/>
      <c r="P1199" s="6"/>
      <c r="Q1199" s="6"/>
      <c r="R1199" s="36"/>
    </row>
    <row r="1200" spans="7:18" s="1" customFormat="1" x14ac:dyDescent="0.25">
      <c r="G1200" s="36"/>
      <c r="H1200" s="86"/>
      <c r="I1200" s="36"/>
      <c r="J1200" s="36"/>
      <c r="L1200" s="73"/>
      <c r="M1200" s="74"/>
      <c r="N1200" s="75"/>
      <c r="O1200" s="75"/>
      <c r="P1200" s="6"/>
      <c r="Q1200" s="6"/>
      <c r="R1200" s="36"/>
    </row>
  </sheetData>
  <mergeCells count="16">
    <mergeCell ref="E8:F8"/>
    <mergeCell ref="E2:F2"/>
    <mergeCell ref="E3:F3"/>
    <mergeCell ref="E6:F6"/>
    <mergeCell ref="E4:F4"/>
    <mergeCell ref="E5:F5"/>
    <mergeCell ref="E7:F7"/>
    <mergeCell ref="G9:J9"/>
    <mergeCell ref="G10:J10"/>
    <mergeCell ref="G11:J11"/>
    <mergeCell ref="E13:F13"/>
    <mergeCell ref="E12:F12"/>
    <mergeCell ref="G13:J13"/>
    <mergeCell ref="E9:F9"/>
    <mergeCell ref="E10:F10"/>
    <mergeCell ref="E11:F11"/>
  </mergeCells>
  <hyperlinks>
    <hyperlink ref="G7" r:id="rId1" xr:uid="{00000000-0004-0000-0000-000000000000}"/>
    <hyperlink ref="G13" r:id="rId2" display="https://peterknightadvisor.wordpress.com/2016/10/28/disclosure/" xr:uid="{00000000-0004-0000-0000-000002000000}"/>
    <hyperlink ref="G9:J9" r:id="rId3" display="Quotes all deliveries" xr:uid="{F2915DD5-232A-4960-8292-EFDDDF354999}"/>
    <hyperlink ref="G10:J10" r:id="rId4" display="December 2023 delivery" xr:uid="{9156BBD9-7576-4DF2-9DD6-770416ADC94C}"/>
    <hyperlink ref="G11:J11" r:id="rId5" display="December 2027 delivery" xr:uid="{676627CA-EE46-475C-A929-6347E395F46A}"/>
    <hyperlink ref="D3" r:id="rId6" xr:uid="{CA060A65-93D7-4282-878D-9F9646BAD1EA}"/>
    <hyperlink ref="G12" r:id="rId7" display="Chart to monitor your position" xr:uid="{9A1595DA-0537-45B6-8656-2493B2C4C5FF}"/>
    <hyperlink ref="B7:C7" r:id="rId8" display="Chart to monitor your position" xr:uid="{0E7472C9-D993-4F53-BD17-48E8424C9A08}"/>
  </hyperlinks>
  <pageMargins left="0.7" right="0.7" top="0.75" bottom="0.75" header="0.3" footer="0.3"/>
  <pageSetup orientation="portrait" r:id="rId9"/>
  <ignoredErrors>
    <ignoredError sqref="D10" formula="1"/>
  </ignoredErrors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gez27_daily_historical-data-01-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Asset Investment Management</dc:creator>
  <cp:lastModifiedBy>Peter Knight</cp:lastModifiedBy>
  <dcterms:created xsi:type="dcterms:W3CDTF">2022-01-25T17:11:08Z</dcterms:created>
  <dcterms:modified xsi:type="dcterms:W3CDTF">2022-02-11T01:32:25Z</dcterms:modified>
</cp:coreProperties>
</file>