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\202005 Report\"/>
    </mc:Choice>
  </mc:AlternateContent>
  <xr:revisionPtr revIDLastSave="0" documentId="13_ncr:1_{1A3913A8-8CA2-48C4-8927-CBE13F4F608C}" xr6:coauthVersionLast="47" xr6:coauthVersionMax="47" xr10:uidLastSave="{00000000-0000-0000-0000-000000000000}"/>
  <bookViews>
    <workbookView xWindow="210" yWindow="750" windowWidth="28365" windowHeight="14850" xr2:uid="{00000000-000D-0000-FFFF-FFFF00000000}"/>
  </bookViews>
  <sheets>
    <sheet name="united-states-trade-balance-de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</calcChain>
</file>

<file path=xl/sharedStrings.xml><?xml version="1.0" encoding="utf-8"?>
<sst xmlns="http://schemas.openxmlformats.org/spreadsheetml/2006/main" count="21" uniqueCount="19">
  <si>
    <t>4/31/2021</t>
  </si>
  <si>
    <t>Cummulative (Billions USD)</t>
  </si>
  <si>
    <t>Annual Billions USD</t>
  </si>
  <si>
    <t>Date</t>
  </si>
  <si>
    <t>Annual Balance of Trade</t>
  </si>
  <si>
    <t>Peter Knight Advisor</t>
  </si>
  <si>
    <t>Sources</t>
  </si>
  <si>
    <t>Little Mountain Road</t>
  </si>
  <si>
    <t>Beef Island VG1120</t>
  </si>
  <si>
    <t>British Virgin Islands</t>
  </si>
  <si>
    <t>+340-244-4310 (BVI)</t>
  </si>
  <si>
    <t>Skype: Peter Knight Advisor BVI</t>
  </si>
  <si>
    <t>+312-436-2891 Chicago</t>
  </si>
  <si>
    <t>+44-20-3289-9796 (London)</t>
  </si>
  <si>
    <t>Peter_Knight@PeterKnightAdvisor.com</t>
  </si>
  <si>
    <t xml:space="preserve">Cumulative Trade Deficits </t>
  </si>
  <si>
    <t>Total  U.S. Treasuries Owned by Foreign Investors</t>
  </si>
  <si>
    <t>Cumulative  U.S. Treasuries Owned by Foreign Investors</t>
  </si>
  <si>
    <t>Treasuries Pwned by Foreign investors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</si>
</sst>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4" tint="0.59999389629810485"/>
      <name val="Calibri"/>
      <family val="2"/>
      <scheme val="minor"/>
    </font>
    <font>
      <b/>
      <sz val="11"/>
      <color theme="0"/>
      <name val="Arial"/>
      <family val="2"/>
    </font>
    <font>
      <b/>
      <u/>
      <sz val="10"/>
      <color rgb="FF0033CC"/>
      <name val="Arial"/>
      <family val="2"/>
    </font>
    <font>
      <b/>
      <u/>
      <sz val="10"/>
      <color rgb="FF003399"/>
      <name val="Arial"/>
      <family val="2"/>
    </font>
    <font>
      <sz val="10"/>
      <color rgb="FF003399"/>
      <name val="Arial"/>
      <family val="2"/>
    </font>
    <font>
      <u/>
      <sz val="11"/>
      <color rgb="FFB4C6E7"/>
      <name val="Calibri"/>
      <family val="2"/>
      <scheme val="minor"/>
    </font>
    <font>
      <b/>
      <u/>
      <sz val="11"/>
      <color rgb="FF0033CC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justify"/>
    </xf>
    <xf numFmtId="0" fontId="0" fillId="33" borderId="0" xfId="0" applyFill="1"/>
    <xf numFmtId="0" fontId="0" fillId="33" borderId="0" xfId="0" applyFill="1" applyAlignment="1">
      <alignment horizontal="left"/>
    </xf>
    <xf numFmtId="1" fontId="0" fillId="0" borderId="0" xfId="0" applyNumberFormat="1" applyAlignment="1">
      <alignment horizontal="center"/>
    </xf>
    <xf numFmtId="6" fontId="0" fillId="33" borderId="0" xfId="0" applyNumberFormat="1" applyFill="1" applyAlignment="1">
      <alignment horizontal="left" indent="1"/>
    </xf>
    <xf numFmtId="6" fontId="0" fillId="0" borderId="0" xfId="0" applyNumberFormat="1" applyAlignment="1">
      <alignment horizontal="left" indent="1"/>
    </xf>
    <xf numFmtId="6" fontId="13" fillId="34" borderId="10" xfId="0" applyNumberFormat="1" applyFont="1" applyFill="1" applyBorder="1" applyAlignment="1">
      <alignment horizontal="left" vertical="justify" indent="1"/>
    </xf>
    <xf numFmtId="1" fontId="0" fillId="33" borderId="0" xfId="0" applyNumberFormat="1" applyFill="1" applyAlignment="1">
      <alignment horizontal="center"/>
    </xf>
    <xf numFmtId="1" fontId="13" fillId="34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6" fontId="20" fillId="34" borderId="10" xfId="42" applyNumberFormat="1" applyFont="1" applyFill="1" applyBorder="1" applyAlignment="1">
      <alignment horizontal="left" vertical="center" indent="1"/>
    </xf>
    <xf numFmtId="0" fontId="0" fillId="34" borderId="0" xfId="0" applyFill="1"/>
    <xf numFmtId="8" fontId="17" fillId="34" borderId="0" xfId="43" applyNumberFormat="1" applyFont="1" applyFill="1" applyAlignment="1">
      <alignment horizontal="left"/>
    </xf>
    <xf numFmtId="0" fontId="1" fillId="34" borderId="0" xfId="43" applyFill="1" applyAlignment="1">
      <alignment horizontal="center"/>
    </xf>
    <xf numFmtId="49" fontId="13" fillId="34" borderId="0" xfId="43" applyNumberFormat="1" applyFont="1" applyFill="1" applyAlignment="1">
      <alignment horizontal="left" vertical="center" indent="1"/>
    </xf>
    <xf numFmtId="8" fontId="17" fillId="34" borderId="0" xfId="43" applyNumberFormat="1" applyFont="1" applyFill="1" applyAlignment="1">
      <alignment horizontal="center" vertical="center"/>
    </xf>
    <xf numFmtId="49" fontId="17" fillId="34" borderId="0" xfId="43" applyNumberFormat="1" applyFont="1" applyFill="1" applyAlignment="1">
      <alignment horizontal="left" vertical="center" indent="1"/>
    </xf>
    <xf numFmtId="49" fontId="17" fillId="34" borderId="0" xfId="43" applyNumberFormat="1" applyFont="1" applyFill="1" applyAlignment="1">
      <alignment horizontal="center" vertical="center"/>
    </xf>
    <xf numFmtId="49" fontId="25" fillId="34" borderId="0" xfId="44" applyNumberFormat="1" applyFont="1" applyFill="1" applyAlignment="1">
      <alignment horizontal="left" vertical="center" indent="1"/>
    </xf>
    <xf numFmtId="49" fontId="25" fillId="34" borderId="0" xfId="44" applyNumberFormat="1" applyFont="1" applyFill="1" applyAlignment="1">
      <alignment horizontal="center" vertical="center"/>
    </xf>
    <xf numFmtId="49" fontId="19" fillId="34" borderId="0" xfId="44" applyNumberFormat="1" applyFill="1" applyAlignment="1">
      <alignment vertical="center"/>
    </xf>
    <xf numFmtId="49" fontId="19" fillId="34" borderId="0" xfId="44" applyNumberFormat="1" applyFill="1" applyAlignment="1">
      <alignment horizontal="center" vertical="center"/>
    </xf>
    <xf numFmtId="8" fontId="13" fillId="34" borderId="0" xfId="43" applyNumberFormat="1" applyFont="1" applyFill="1" applyAlignment="1">
      <alignment horizontal="left" vertical="center" indent="9"/>
    </xf>
    <xf numFmtId="8" fontId="17" fillId="34" borderId="0" xfId="43" applyNumberFormat="1" applyFont="1" applyFill="1" applyAlignment="1">
      <alignment horizontal="left" vertical="center" indent="9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20" fillId="34" borderId="10" xfId="42" applyNumberFormat="1" applyFont="1" applyFill="1" applyBorder="1" applyAlignment="1">
      <alignment horizontal="center" vertical="justify"/>
    </xf>
    <xf numFmtId="6" fontId="18" fillId="0" borderId="0" xfId="0" applyNumberFormat="1" applyFont="1" applyAlignment="1">
      <alignment horizontal="center" vertical="center"/>
    </xf>
    <xf numFmtId="6" fontId="20" fillId="34" borderId="10" xfId="42" applyNumberFormat="1" applyFont="1" applyFill="1" applyBorder="1" applyAlignment="1">
      <alignment horizontal="left" vertical="justify" inden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34" borderId="11" xfId="0" applyFont="1" applyFill="1" applyBorder="1" applyAlignment="1">
      <alignment horizontal="left" vertical="center" indent="1"/>
    </xf>
    <xf numFmtId="0" fontId="21" fillId="34" borderId="0" xfId="0" applyFont="1" applyFill="1" applyAlignment="1">
      <alignment horizontal="left" vertical="center" indent="1"/>
    </xf>
    <xf numFmtId="0" fontId="22" fillId="0" borderId="0" xfId="42" applyFont="1" applyAlignment="1">
      <alignment horizontal="left" vertical="center" indent="1"/>
    </xf>
    <xf numFmtId="0" fontId="26" fillId="0" borderId="0" xfId="42" applyFont="1" applyFill="1" applyAlignment="1">
      <alignment horizontal="left" vertical="center" indent="1"/>
    </xf>
    <xf numFmtId="0" fontId="23" fillId="0" borderId="0" xfId="42" applyFont="1" applyFill="1" applyAlignment="1">
      <alignment horizontal="center" vertical="center"/>
    </xf>
    <xf numFmtId="0" fontId="24" fillId="0" borderId="0" xfId="0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4" xr:uid="{AEFD8DE4-8733-455B-AB45-F783CBF67A59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3" xr:uid="{990F0D06-0DFF-4915-86E1-9D7013638E0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60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90892823917374"/>
          <c:y val="0.10871157708965276"/>
          <c:w val="0.76498046341492376"/>
          <c:h val="0.76980833853237229"/>
        </c:manualLayout>
      </c:layout>
      <c:areaChart>
        <c:grouping val="standard"/>
        <c:varyColors val="0"/>
        <c:ser>
          <c:idx val="0"/>
          <c:order val="0"/>
          <c:tx>
            <c:strRef>
              <c:f>'united-states-trade-balance-def'!$H$2</c:f>
              <c:strCache>
                <c:ptCount val="1"/>
                <c:pt idx="0">
                  <c:v>Cumulative Trade Deficits </c:v>
                </c:pt>
              </c:strCache>
            </c:strRef>
          </c:tx>
          <c:spPr>
            <a:pattFill prst="pct80">
              <a:fgClr>
                <a:srgbClr val="C00000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'united-states-trade-balance-def'!$G$3:$G$54</c:f>
              <c:numCache>
                <c:formatCode>0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'united-states-trade-balance-def'!$H$3:$H$54</c:f>
              <c:numCache>
                <c:formatCode>"$"#,##0</c:formatCode>
                <c:ptCount val="52"/>
                <c:pt idx="0">
                  <c:v>-3949000000</c:v>
                </c:pt>
                <c:pt idx="1">
                  <c:v>-4570000000</c:v>
                </c:pt>
                <c:pt idx="2">
                  <c:v>-1197000000</c:v>
                </c:pt>
                <c:pt idx="3">
                  <c:v>-5308000000</c:v>
                </c:pt>
                <c:pt idx="4">
                  <c:v>-4493000000</c:v>
                </c:pt>
                <c:pt idx="5">
                  <c:v>-20469000000</c:v>
                </c:pt>
                <c:pt idx="6">
                  <c:v>-18838000000</c:v>
                </c:pt>
                <c:pt idx="7">
                  <c:v>4256000000</c:v>
                </c:pt>
                <c:pt idx="8">
                  <c:v>29623000000</c:v>
                </c:pt>
                <c:pt idx="9">
                  <c:v>52167000000</c:v>
                </c:pt>
                <c:pt idx="10">
                  <c:v>65223000000</c:v>
                </c:pt>
                <c:pt idx="11">
                  <c:v>77742000000</c:v>
                </c:pt>
                <c:pt idx="12">
                  <c:v>97716000000</c:v>
                </c:pt>
                <c:pt idx="13">
                  <c:v>149358000000</c:v>
                </c:pt>
                <c:pt idx="14">
                  <c:v>252084000000</c:v>
                </c:pt>
                <c:pt idx="15">
                  <c:v>366102000000</c:v>
                </c:pt>
                <c:pt idx="16">
                  <c:v>497971000000</c:v>
                </c:pt>
                <c:pt idx="17">
                  <c:v>642741000000</c:v>
                </c:pt>
                <c:pt idx="18">
                  <c:v>752133000000</c:v>
                </c:pt>
                <c:pt idx="19">
                  <c:v>838875000000</c:v>
                </c:pt>
                <c:pt idx="20">
                  <c:v>916729000000</c:v>
                </c:pt>
                <c:pt idx="21">
                  <c:v>945342000000</c:v>
                </c:pt>
                <c:pt idx="22">
                  <c:v>984549000000</c:v>
                </c:pt>
                <c:pt idx="23">
                  <c:v>1054859000000</c:v>
                </c:pt>
                <c:pt idx="24">
                  <c:v>1153353000000</c:v>
                </c:pt>
                <c:pt idx="25">
                  <c:v>1249739000000</c:v>
                </c:pt>
                <c:pt idx="26">
                  <c:v>1353804000000</c:v>
                </c:pt>
                <c:pt idx="27">
                  <c:v>1462075000000</c:v>
                </c:pt>
                <c:pt idx="28">
                  <c:v>1628214000000</c:v>
                </c:pt>
                <c:pt idx="29">
                  <c:v>1884023000000</c:v>
                </c:pt>
                <c:pt idx="30">
                  <c:v>2253710000000</c:v>
                </c:pt>
                <c:pt idx="31">
                  <c:v>2614084000000</c:v>
                </c:pt>
                <c:pt idx="32">
                  <c:v>3034750000000</c:v>
                </c:pt>
                <c:pt idx="33">
                  <c:v>3530993000000</c:v>
                </c:pt>
                <c:pt idx="34">
                  <c:v>4141831000000</c:v>
                </c:pt>
                <c:pt idx="35">
                  <c:v>4858372000000</c:v>
                </c:pt>
                <c:pt idx="36">
                  <c:v>5621905000000</c:v>
                </c:pt>
                <c:pt idx="37">
                  <c:v>6332900000000</c:v>
                </c:pt>
                <c:pt idx="38">
                  <c:v>7045249000000</c:v>
                </c:pt>
                <c:pt idx="39">
                  <c:v>7440021000000</c:v>
                </c:pt>
                <c:pt idx="40">
                  <c:v>7943107000000</c:v>
                </c:pt>
                <c:pt idx="41">
                  <c:v>8497628000000</c:v>
                </c:pt>
                <c:pt idx="42">
                  <c:v>9023535000000</c:v>
                </c:pt>
                <c:pt idx="43">
                  <c:v>9470365000000</c:v>
                </c:pt>
                <c:pt idx="44">
                  <c:v>9954508000000</c:v>
                </c:pt>
                <c:pt idx="45">
                  <c:v>10445768000000</c:v>
                </c:pt>
                <c:pt idx="46">
                  <c:v>10926937000000</c:v>
                </c:pt>
                <c:pt idx="47">
                  <c:v>11440728000000</c:v>
                </c:pt>
                <c:pt idx="48">
                  <c:v>12020663000000</c:v>
                </c:pt>
                <c:pt idx="49">
                  <c:v>12597527000000</c:v>
                </c:pt>
                <c:pt idx="50">
                  <c:v>13279227000000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8-4EBE-824A-96881B3AF928}"/>
            </c:ext>
          </c:extLst>
        </c:ser>
        <c:ser>
          <c:idx val="1"/>
          <c:order val="1"/>
          <c:tx>
            <c:strRef>
              <c:f>'united-states-trade-balance-def'!$I$2</c:f>
              <c:strCache>
                <c:ptCount val="1"/>
                <c:pt idx="0">
                  <c:v>Cumulative  U.S. Treasuries Owned by Foreign Investors</c:v>
                </c:pt>
              </c:strCache>
            </c:strRef>
          </c:tx>
          <c:spPr>
            <a:solidFill>
              <a:schemeClr val="tx1">
                <a:alpha val="67843"/>
              </a:schemeClr>
            </a:solidFill>
            <a:ln>
              <a:noFill/>
            </a:ln>
            <a:effectLst/>
          </c:spPr>
          <c:cat>
            <c:numRef>
              <c:f>'united-states-trade-balance-def'!$G$3:$G$54</c:f>
              <c:numCache>
                <c:formatCode>0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'united-states-trade-balance-def'!$I$3:$I$54</c:f>
              <c:numCache>
                <c:formatCode>"$"#,##0_);[Red]\("$"#,##0\)</c:formatCode>
                <c:ptCount val="52"/>
                <c:pt idx="0">
                  <c:v>15675000000</c:v>
                </c:pt>
                <c:pt idx="1">
                  <c:v>35975000000</c:v>
                </c:pt>
                <c:pt idx="2">
                  <c:v>51775000000</c:v>
                </c:pt>
                <c:pt idx="3">
                  <c:v>58500000000</c:v>
                </c:pt>
                <c:pt idx="4">
                  <c:v>56425000000</c:v>
                </c:pt>
                <c:pt idx="5">
                  <c:v>65750000000</c:v>
                </c:pt>
                <c:pt idx="6">
                  <c:v>72650000000</c:v>
                </c:pt>
                <c:pt idx="7">
                  <c:v>94425000000</c:v>
                </c:pt>
                <c:pt idx="8">
                  <c:v>124500000000</c:v>
                </c:pt>
                <c:pt idx="9">
                  <c:v>123875000000</c:v>
                </c:pt>
                <c:pt idx="10">
                  <c:v>124400000000</c:v>
                </c:pt>
                <c:pt idx="11">
                  <c:v>135525000000</c:v>
                </c:pt>
                <c:pt idx="12">
                  <c:v>140850000000</c:v>
                </c:pt>
                <c:pt idx="13">
                  <c:v>160675000000</c:v>
                </c:pt>
                <c:pt idx="14">
                  <c:v>176600000000</c:v>
                </c:pt>
                <c:pt idx="15">
                  <c:v>215275000000</c:v>
                </c:pt>
                <c:pt idx="16">
                  <c:v>253100000000</c:v>
                </c:pt>
                <c:pt idx="17">
                  <c:v>283275000000</c:v>
                </c:pt>
                <c:pt idx="18">
                  <c:v>346500000000</c:v>
                </c:pt>
                <c:pt idx="19">
                  <c:v>389450000000</c:v>
                </c:pt>
                <c:pt idx="20">
                  <c:v>461825000000</c:v>
                </c:pt>
                <c:pt idx="21">
                  <c:v>505300000000</c:v>
                </c:pt>
                <c:pt idx="22">
                  <c:v>558525000000</c:v>
                </c:pt>
                <c:pt idx="23">
                  <c:v>613025000000</c:v>
                </c:pt>
                <c:pt idx="24">
                  <c:v>667575000000</c:v>
                </c:pt>
                <c:pt idx="25">
                  <c:v>781275000000</c:v>
                </c:pt>
                <c:pt idx="26">
                  <c:v>983325000000</c:v>
                </c:pt>
                <c:pt idx="27">
                  <c:v>1203100000000</c:v>
                </c:pt>
                <c:pt idx="28">
                  <c:v>1252350000000</c:v>
                </c:pt>
                <c:pt idx="29">
                  <c:v>1270300000000</c:v>
                </c:pt>
                <c:pt idx="30">
                  <c:v>1049925000000</c:v>
                </c:pt>
                <c:pt idx="31">
                  <c:v>1007025000000</c:v>
                </c:pt>
                <c:pt idx="32">
                  <c:v>1151125000000</c:v>
                </c:pt>
                <c:pt idx="33">
                  <c:v>1403375000000</c:v>
                </c:pt>
                <c:pt idx="34">
                  <c:v>1762300000000</c:v>
                </c:pt>
                <c:pt idx="35">
                  <c:v>1948500000000</c:v>
                </c:pt>
                <c:pt idx="36">
                  <c:v>2047075000000</c:v>
                </c:pt>
                <c:pt idx="37">
                  <c:v>2243825000000</c:v>
                </c:pt>
                <c:pt idx="38">
                  <c:v>2743325000000</c:v>
                </c:pt>
                <c:pt idx="39">
                  <c:v>3495550000000</c:v>
                </c:pt>
                <c:pt idx="40">
                  <c:v>4176925000000</c:v>
                </c:pt>
                <c:pt idx="41">
                  <c:v>4772750000000</c:v>
                </c:pt>
                <c:pt idx="42">
                  <c:v>5376475000000</c:v>
                </c:pt>
                <c:pt idx="43">
                  <c:v>5691350000000</c:v>
                </c:pt>
                <c:pt idx="44">
                  <c:v>6048475000000</c:v>
                </c:pt>
                <c:pt idx="45">
                  <c:v>6146950000000</c:v>
                </c:pt>
                <c:pt idx="46">
                  <c:v>6181425000000</c:v>
                </c:pt>
                <c:pt idx="47">
                  <c:v>6185100000000</c:v>
                </c:pt>
                <c:pt idx="48">
                  <c:v>6236100000000</c:v>
                </c:pt>
                <c:pt idx="49">
                  <c:v>6716900000000</c:v>
                </c:pt>
                <c:pt idx="50">
                  <c:v>7034100000000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8-4EBE-824A-96881B3A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079584"/>
        <c:axId val="1094077920"/>
      </c:areaChart>
      <c:catAx>
        <c:axId val="1094079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077920"/>
        <c:crosses val="autoZero"/>
        <c:auto val="1"/>
        <c:lblAlgn val="ctr"/>
        <c:lblOffset val="100"/>
        <c:noMultiLvlLbl val="0"/>
      </c:catAx>
      <c:valAx>
        <c:axId val="1094077920"/>
        <c:scaling>
          <c:orientation val="minMax"/>
          <c:min val="-5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079584"/>
        <c:crosses val="autoZero"/>
        <c:crossBetween val="midCat"/>
        <c:majorUnit val="1000000000000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13572285364779"/>
          <c:y val="7.5729678669206992E-3"/>
          <c:w val="0.75873509024041674"/>
          <c:h val="9.1174920752620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22</xdr:row>
      <xdr:rowOff>38100</xdr:rowOff>
    </xdr:from>
    <xdr:to>
      <xdr:col>11</xdr:col>
      <xdr:colOff>657225</xdr:colOff>
      <xdr:row>26</xdr:row>
      <xdr:rowOff>57150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AF56EDD6-36BA-42DF-975A-FE95F316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5667375"/>
          <a:ext cx="1352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28574</xdr:colOff>
      <xdr:row>1</xdr:row>
      <xdr:rowOff>95250</xdr:rowOff>
    </xdr:from>
    <xdr:to>
      <xdr:col>16</xdr:col>
      <xdr:colOff>304799</xdr:colOff>
      <xdr:row>21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7D5B78-4512-432B-938E-14BA0FDB2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0.41176</cdr:x>
      <cdr:y>0.23991</cdr:y>
    </cdr:from>
    <cdr:to>
      <cdr:x>0.419</cdr:x>
      <cdr:y>0.25131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217CD59-CA9B-4ACB-9E1B-C72916836809}"/>
            </a:ext>
          </a:extLst>
        </cdr:cNvPr>
        <cdr:cNvSpPr txBox="1"/>
      </cdr:nvSpPr>
      <cdr:spPr>
        <a:xfrm xmlns:a="http://schemas.openxmlformats.org/drawingml/2006/main">
          <a:off x="2600326" y="9620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0.21569</cdr:x>
      <cdr:y>0.10926</cdr:y>
    </cdr:from>
    <cdr:to>
      <cdr:x>0.97888</cdr:x>
      <cdr:y>0.35867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189CCD-533B-461F-B9AF-4AFA7C2BF27B}"/>
            </a:ext>
          </a:extLst>
        </cdr:cNvPr>
        <cdr:cNvSpPr txBox="1"/>
      </cdr:nvSpPr>
      <cdr:spPr>
        <a:xfrm xmlns:a="http://schemas.openxmlformats.org/drawingml/2006/main">
          <a:off x="1362076" y="438150"/>
          <a:ext cx="4819649" cy="1000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ed.stlouisfed.org/series/BOPGSTB" TargetMode="Externa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fred.stlouisfed.org/series/BOPGSTB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fred.stlouisfed.org/graph/?graph_id=356494" TargetMode="External"/><Relationship Id="rId4" Type="http://schemas.openxmlformats.org/officeDocument/2006/relationships/hyperlink" Target="https://fred.stlouisfed.org/series/BOPGST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1"/>
  <sheetViews>
    <sheetView tabSelected="1" topLeftCell="C1" workbookViewId="0">
      <selection activeCell="S21" sqref="S21"/>
    </sheetView>
  </sheetViews>
  <sheetFormatPr defaultColWidth="11.5703125" defaultRowHeight="15" zeroHeight="1" x14ac:dyDescent="0.25"/>
  <cols>
    <col min="1" max="1" width="23.5703125" style="9" hidden="1" customWidth="1"/>
    <col min="2" max="2" width="26" style="9" hidden="1" customWidth="1"/>
    <col min="3" max="3" width="2.5703125" style="5" customWidth="1"/>
    <col min="4" max="6" width="11.5703125" style="1" hidden="1" customWidth="1"/>
    <col min="7" max="7" width="11.5703125" style="7"/>
    <col min="8" max="8" width="21.7109375" style="29" customWidth="1"/>
    <col min="9" max="9" width="27.5703125" style="9" customWidth="1"/>
    <col min="10" max="10" width="1.7109375" style="6" customWidth="1"/>
    <col min="11" max="11" width="11.5703125" style="6"/>
    <col min="12" max="12" width="31.42578125" style="5" customWidth="1"/>
    <col min="13" max="14" width="11.5703125" style="5"/>
    <col min="15" max="15" width="12.85546875" style="5" customWidth="1"/>
    <col min="16" max="37" width="11.5703125" style="5"/>
  </cols>
  <sheetData>
    <row r="1" spans="1:11" s="5" customFormat="1" x14ac:dyDescent="0.25">
      <c r="A1" s="8"/>
      <c r="B1" s="8"/>
      <c r="D1" s="6"/>
      <c r="E1" s="6"/>
      <c r="F1" s="6"/>
      <c r="G1" s="11"/>
      <c r="H1" s="28"/>
      <c r="I1" s="8"/>
      <c r="J1" s="6"/>
      <c r="K1" s="6"/>
    </row>
    <row r="2" spans="1:11" ht="30.75" customHeight="1" x14ac:dyDescent="0.25">
      <c r="A2" s="14" t="s">
        <v>4</v>
      </c>
      <c r="B2" s="10" t="s">
        <v>16</v>
      </c>
      <c r="D2" s="4" t="s">
        <v>3</v>
      </c>
      <c r="E2" s="4" t="s">
        <v>1</v>
      </c>
      <c r="F2" s="4" t="s">
        <v>2</v>
      </c>
      <c r="G2" s="12" t="s">
        <v>3</v>
      </c>
      <c r="H2" s="30" t="s">
        <v>15</v>
      </c>
      <c r="I2" s="32" t="s">
        <v>17</v>
      </c>
    </row>
    <row r="3" spans="1:11" x14ac:dyDescent="0.25">
      <c r="A3" s="9">
        <f t="shared" ref="A3:A34" si="0">F3*1000000000</f>
        <v>3949000000</v>
      </c>
      <c r="D3" s="2">
        <v>25933</v>
      </c>
      <c r="E3" s="1">
        <f>F3</f>
        <v>3.9489999999999998</v>
      </c>
      <c r="F3" s="1">
        <v>3.9489999999999998</v>
      </c>
      <c r="G3" s="7">
        <v>1970</v>
      </c>
      <c r="H3" s="29">
        <f>-A3</f>
        <v>-3949000000</v>
      </c>
      <c r="I3" s="31">
        <v>15675000000</v>
      </c>
    </row>
    <row r="4" spans="1:11" x14ac:dyDescent="0.25">
      <c r="A4" s="9">
        <f t="shared" si="0"/>
        <v>621000000</v>
      </c>
      <c r="D4" s="2">
        <v>26298</v>
      </c>
      <c r="E4" s="1">
        <f t="shared" ref="E4:E35" si="1">E3+F4</f>
        <v>4.57</v>
      </c>
      <c r="F4" s="1">
        <v>0.621</v>
      </c>
      <c r="G4" s="7">
        <f t="shared" ref="G4:G35" si="2">G3+1</f>
        <v>1971</v>
      </c>
      <c r="H4" s="29">
        <f t="shared" ref="H4:H35" si="3">H3-A4</f>
        <v>-4570000000</v>
      </c>
      <c r="I4" s="31">
        <v>35975000000</v>
      </c>
    </row>
    <row r="5" spans="1:11" x14ac:dyDescent="0.25">
      <c r="A5" s="9">
        <f t="shared" si="0"/>
        <v>-3373000000</v>
      </c>
      <c r="D5" s="2">
        <v>26664</v>
      </c>
      <c r="E5" s="1">
        <f t="shared" si="1"/>
        <v>1.1970000000000001</v>
      </c>
      <c r="F5" s="1">
        <v>-3.3730000000000002</v>
      </c>
      <c r="G5" s="7">
        <f t="shared" si="2"/>
        <v>1972</v>
      </c>
      <c r="H5" s="29">
        <f t="shared" si="3"/>
        <v>-1197000000</v>
      </c>
      <c r="I5" s="31">
        <v>51775000000</v>
      </c>
    </row>
    <row r="6" spans="1:11" x14ac:dyDescent="0.25">
      <c r="A6" s="9">
        <f t="shared" si="0"/>
        <v>4111000000</v>
      </c>
      <c r="D6" s="2">
        <v>27029</v>
      </c>
      <c r="E6" s="1">
        <f t="shared" si="1"/>
        <v>5.3079999999999998</v>
      </c>
      <c r="F6" s="1">
        <v>4.1109999999999998</v>
      </c>
      <c r="G6" s="7">
        <f t="shared" si="2"/>
        <v>1973</v>
      </c>
      <c r="H6" s="29">
        <f t="shared" si="3"/>
        <v>-5308000000</v>
      </c>
      <c r="I6" s="31">
        <v>58500000000</v>
      </c>
    </row>
    <row r="7" spans="1:11" x14ac:dyDescent="0.25">
      <c r="A7" s="9">
        <f t="shared" si="0"/>
        <v>-815000000</v>
      </c>
      <c r="D7" s="2">
        <v>27394</v>
      </c>
      <c r="E7" s="1">
        <f t="shared" si="1"/>
        <v>4.4930000000000003</v>
      </c>
      <c r="F7" s="1">
        <v>-0.81499999999999995</v>
      </c>
      <c r="G7" s="7">
        <f t="shared" si="2"/>
        <v>1974</v>
      </c>
      <c r="H7" s="29">
        <f t="shared" si="3"/>
        <v>-4493000000</v>
      </c>
      <c r="I7" s="31">
        <v>56425000000</v>
      </c>
    </row>
    <row r="8" spans="1:11" x14ac:dyDescent="0.25">
      <c r="A8" s="9">
        <f t="shared" si="0"/>
        <v>15976000000</v>
      </c>
      <c r="D8" s="2">
        <v>27759</v>
      </c>
      <c r="E8" s="1">
        <f t="shared" si="1"/>
        <v>20.469000000000001</v>
      </c>
      <c r="F8" s="1">
        <v>15.976000000000001</v>
      </c>
      <c r="G8" s="7">
        <f t="shared" si="2"/>
        <v>1975</v>
      </c>
      <c r="H8" s="29">
        <f t="shared" si="3"/>
        <v>-20469000000</v>
      </c>
      <c r="I8" s="31">
        <v>65750000000</v>
      </c>
    </row>
    <row r="9" spans="1:11" x14ac:dyDescent="0.25">
      <c r="A9" s="9">
        <f t="shared" si="0"/>
        <v>-1631000000</v>
      </c>
      <c r="D9" s="2">
        <v>28125</v>
      </c>
      <c r="E9" s="1">
        <f t="shared" si="1"/>
        <v>18.838000000000001</v>
      </c>
      <c r="F9" s="1">
        <v>-1.631</v>
      </c>
      <c r="G9" s="7">
        <f t="shared" si="2"/>
        <v>1976</v>
      </c>
      <c r="H9" s="29">
        <f t="shared" si="3"/>
        <v>-18838000000</v>
      </c>
      <c r="I9" s="31">
        <v>72650000000</v>
      </c>
    </row>
    <row r="10" spans="1:11" x14ac:dyDescent="0.25">
      <c r="A10" s="9">
        <f t="shared" si="0"/>
        <v>-23094000000</v>
      </c>
      <c r="D10" s="2">
        <v>28490</v>
      </c>
      <c r="E10" s="1">
        <f t="shared" si="1"/>
        <v>-4.2560000000000002</v>
      </c>
      <c r="F10" s="1">
        <v>-23.094000000000001</v>
      </c>
      <c r="G10" s="7">
        <f t="shared" si="2"/>
        <v>1977</v>
      </c>
      <c r="H10" s="29">
        <f t="shared" si="3"/>
        <v>4256000000</v>
      </c>
      <c r="I10" s="31">
        <v>94425000000</v>
      </c>
    </row>
    <row r="11" spans="1:11" x14ac:dyDescent="0.25">
      <c r="A11" s="9">
        <f t="shared" si="0"/>
        <v>-25367000000</v>
      </c>
      <c r="D11" s="2">
        <v>28855</v>
      </c>
      <c r="E11" s="1">
        <f t="shared" si="1"/>
        <v>-29.623000000000001</v>
      </c>
      <c r="F11" s="1">
        <v>-25.367000000000001</v>
      </c>
      <c r="G11" s="7">
        <f t="shared" si="2"/>
        <v>1978</v>
      </c>
      <c r="H11" s="29">
        <f t="shared" si="3"/>
        <v>29623000000</v>
      </c>
      <c r="I11" s="31">
        <v>124500000000</v>
      </c>
    </row>
    <row r="12" spans="1:11" x14ac:dyDescent="0.25">
      <c r="A12" s="9">
        <f t="shared" si="0"/>
        <v>-22544000000</v>
      </c>
      <c r="D12" s="2">
        <v>29220</v>
      </c>
      <c r="E12" s="1">
        <f t="shared" si="1"/>
        <v>-52.167000000000002</v>
      </c>
      <c r="F12" s="1">
        <v>-22.544</v>
      </c>
      <c r="G12" s="7">
        <f t="shared" si="2"/>
        <v>1979</v>
      </c>
      <c r="H12" s="29">
        <f t="shared" si="3"/>
        <v>52167000000</v>
      </c>
      <c r="I12" s="31">
        <v>123875000000</v>
      </c>
    </row>
    <row r="13" spans="1:11" x14ac:dyDescent="0.25">
      <c r="A13" s="9">
        <f t="shared" si="0"/>
        <v>-13056000000</v>
      </c>
      <c r="D13" s="2">
        <v>29586</v>
      </c>
      <c r="E13" s="1">
        <f t="shared" si="1"/>
        <v>-65.222999999999999</v>
      </c>
      <c r="F13" s="1">
        <v>-13.055999999999999</v>
      </c>
      <c r="G13" s="7">
        <f t="shared" si="2"/>
        <v>1980</v>
      </c>
      <c r="H13" s="29">
        <f t="shared" si="3"/>
        <v>65223000000</v>
      </c>
      <c r="I13" s="31">
        <v>124400000000</v>
      </c>
    </row>
    <row r="14" spans="1:11" x14ac:dyDescent="0.25">
      <c r="A14" s="9">
        <f t="shared" si="0"/>
        <v>-12519000000</v>
      </c>
      <c r="D14" s="2">
        <v>29951</v>
      </c>
      <c r="E14" s="1">
        <f t="shared" si="1"/>
        <v>-77.742000000000004</v>
      </c>
      <c r="F14" s="1">
        <v>-12.519</v>
      </c>
      <c r="G14" s="7">
        <f t="shared" si="2"/>
        <v>1981</v>
      </c>
      <c r="H14" s="29">
        <f t="shared" si="3"/>
        <v>77742000000</v>
      </c>
      <c r="I14" s="31">
        <v>135525000000</v>
      </c>
    </row>
    <row r="15" spans="1:11" x14ac:dyDescent="0.25">
      <c r="A15" s="9">
        <f t="shared" si="0"/>
        <v>-19974000000</v>
      </c>
      <c r="D15" s="2">
        <v>30316</v>
      </c>
      <c r="E15" s="1">
        <f t="shared" si="1"/>
        <v>-97.716000000000008</v>
      </c>
      <c r="F15" s="1">
        <v>-19.974</v>
      </c>
      <c r="G15" s="7">
        <f t="shared" si="2"/>
        <v>1982</v>
      </c>
      <c r="H15" s="29">
        <f t="shared" si="3"/>
        <v>97716000000</v>
      </c>
      <c r="I15" s="31">
        <v>140850000000</v>
      </c>
    </row>
    <row r="16" spans="1:11" x14ac:dyDescent="0.25">
      <c r="A16" s="9">
        <f t="shared" si="0"/>
        <v>-51642000000</v>
      </c>
      <c r="D16" s="2">
        <v>30681</v>
      </c>
      <c r="E16" s="1">
        <f t="shared" si="1"/>
        <v>-149.358</v>
      </c>
      <c r="F16" s="1">
        <v>-51.642000000000003</v>
      </c>
      <c r="G16" s="7">
        <f t="shared" si="2"/>
        <v>1983</v>
      </c>
      <c r="H16" s="29">
        <f t="shared" si="3"/>
        <v>149358000000</v>
      </c>
      <c r="I16" s="31">
        <v>160675000000</v>
      </c>
    </row>
    <row r="17" spans="1:15" x14ac:dyDescent="0.25">
      <c r="A17" s="9">
        <f t="shared" si="0"/>
        <v>-102726000000</v>
      </c>
      <c r="D17" s="2">
        <v>31047</v>
      </c>
      <c r="E17" s="1">
        <f t="shared" si="1"/>
        <v>-252.084</v>
      </c>
      <c r="F17" s="1">
        <v>-102.726</v>
      </c>
      <c r="G17" s="7">
        <f t="shared" si="2"/>
        <v>1984</v>
      </c>
      <c r="H17" s="29">
        <f t="shared" si="3"/>
        <v>252084000000</v>
      </c>
      <c r="I17" s="31">
        <v>176600000000</v>
      </c>
    </row>
    <row r="18" spans="1:15" x14ac:dyDescent="0.25">
      <c r="A18" s="9">
        <f t="shared" si="0"/>
        <v>-114018000000</v>
      </c>
      <c r="D18" s="2">
        <v>31412</v>
      </c>
      <c r="E18" s="1">
        <f t="shared" si="1"/>
        <v>-366.10199999999998</v>
      </c>
      <c r="F18" s="1">
        <v>-114.018</v>
      </c>
      <c r="G18" s="7">
        <f t="shared" si="2"/>
        <v>1985</v>
      </c>
      <c r="H18" s="29">
        <f t="shared" si="3"/>
        <v>366102000000</v>
      </c>
      <c r="I18" s="31">
        <v>215275000000</v>
      </c>
    </row>
    <row r="19" spans="1:15" x14ac:dyDescent="0.25">
      <c r="A19" s="9">
        <f t="shared" si="0"/>
        <v>-131869000000</v>
      </c>
      <c r="D19" s="2">
        <v>31777</v>
      </c>
      <c r="E19" s="1">
        <f t="shared" si="1"/>
        <v>-497.971</v>
      </c>
      <c r="F19" s="1">
        <v>-131.869</v>
      </c>
      <c r="G19" s="7">
        <f t="shared" si="2"/>
        <v>1986</v>
      </c>
      <c r="H19" s="29">
        <f t="shared" si="3"/>
        <v>497971000000</v>
      </c>
      <c r="I19" s="31">
        <v>253100000000</v>
      </c>
      <c r="K19" s="13"/>
    </row>
    <row r="20" spans="1:15" x14ac:dyDescent="0.25">
      <c r="A20" s="9">
        <f t="shared" si="0"/>
        <v>-144770000000</v>
      </c>
      <c r="D20" s="2">
        <v>32142</v>
      </c>
      <c r="E20" s="1">
        <f t="shared" si="1"/>
        <v>-642.74099999999999</v>
      </c>
      <c r="F20" s="1">
        <v>-144.77000000000001</v>
      </c>
      <c r="G20" s="7">
        <f t="shared" si="2"/>
        <v>1987</v>
      </c>
      <c r="H20" s="29">
        <f t="shared" si="3"/>
        <v>642741000000</v>
      </c>
      <c r="I20" s="31">
        <v>283275000000</v>
      </c>
      <c r="K20" s="13"/>
    </row>
    <row r="21" spans="1:15" x14ac:dyDescent="0.25">
      <c r="A21" s="9">
        <f t="shared" si="0"/>
        <v>-109392000000</v>
      </c>
      <c r="D21" s="2">
        <v>32508</v>
      </c>
      <c r="E21" s="1">
        <f t="shared" si="1"/>
        <v>-752.13300000000004</v>
      </c>
      <c r="F21" s="1">
        <v>-109.392</v>
      </c>
      <c r="G21" s="7">
        <f t="shared" si="2"/>
        <v>1988</v>
      </c>
      <c r="H21" s="29">
        <f t="shared" si="3"/>
        <v>752133000000</v>
      </c>
      <c r="I21" s="31">
        <v>346500000000</v>
      </c>
      <c r="K21" s="13"/>
    </row>
    <row r="22" spans="1:15" x14ac:dyDescent="0.25">
      <c r="A22" s="9">
        <f t="shared" si="0"/>
        <v>-86742000000</v>
      </c>
      <c r="D22" s="2">
        <v>32873</v>
      </c>
      <c r="E22" s="1">
        <f t="shared" si="1"/>
        <v>-838.875</v>
      </c>
      <c r="F22" s="1">
        <v>-86.742000000000004</v>
      </c>
      <c r="G22" s="7">
        <f t="shared" si="2"/>
        <v>1989</v>
      </c>
      <c r="H22" s="29">
        <f t="shared" si="3"/>
        <v>838875000000</v>
      </c>
      <c r="I22" s="31">
        <v>389450000000</v>
      </c>
      <c r="K22" s="13"/>
    </row>
    <row r="23" spans="1:15" x14ac:dyDescent="0.25">
      <c r="A23" s="9">
        <f t="shared" si="0"/>
        <v>-77854000000</v>
      </c>
      <c r="D23" s="2">
        <v>33238</v>
      </c>
      <c r="E23" s="1">
        <f t="shared" si="1"/>
        <v>-916.72900000000004</v>
      </c>
      <c r="F23" s="1">
        <v>-77.853999999999999</v>
      </c>
      <c r="G23" s="7">
        <f t="shared" si="2"/>
        <v>1990</v>
      </c>
      <c r="H23" s="29">
        <f t="shared" si="3"/>
        <v>916729000000</v>
      </c>
      <c r="I23" s="31">
        <v>461825000000</v>
      </c>
      <c r="K23" s="15"/>
      <c r="L23" s="26" t="s">
        <v>5</v>
      </c>
      <c r="M23" s="35" t="s">
        <v>6</v>
      </c>
      <c r="N23" s="36"/>
      <c r="O23" s="36"/>
    </row>
    <row r="24" spans="1:15" x14ac:dyDescent="0.25">
      <c r="A24" s="9">
        <f t="shared" si="0"/>
        <v>-28613000000</v>
      </c>
      <c r="D24" s="2">
        <v>33603</v>
      </c>
      <c r="E24" s="1">
        <f t="shared" si="1"/>
        <v>-945.3420000000001</v>
      </c>
      <c r="F24" s="1">
        <v>-28.613</v>
      </c>
      <c r="G24" s="7">
        <f t="shared" si="2"/>
        <v>1991</v>
      </c>
      <c r="H24" s="29">
        <f t="shared" si="3"/>
        <v>945342000000</v>
      </c>
      <c r="I24" s="31">
        <v>505300000000</v>
      </c>
      <c r="K24" s="16"/>
      <c r="L24" s="27" t="s">
        <v>7</v>
      </c>
      <c r="M24" s="37"/>
      <c r="N24" s="37"/>
      <c r="O24" s="37"/>
    </row>
    <row r="25" spans="1:15" x14ac:dyDescent="0.25">
      <c r="A25" s="9">
        <f t="shared" si="0"/>
        <v>-39207000000</v>
      </c>
      <c r="D25" s="2">
        <v>33969</v>
      </c>
      <c r="E25" s="1">
        <f t="shared" si="1"/>
        <v>-984.54900000000009</v>
      </c>
      <c r="F25" s="3">
        <v>-39.207000000000001</v>
      </c>
      <c r="G25" s="7">
        <f t="shared" si="2"/>
        <v>1992</v>
      </c>
      <c r="H25" s="29">
        <f t="shared" si="3"/>
        <v>984549000000</v>
      </c>
      <c r="I25" s="31">
        <v>558525000000</v>
      </c>
      <c r="J25" s="13"/>
      <c r="K25" s="16"/>
      <c r="L25" s="27" t="s">
        <v>8</v>
      </c>
      <c r="M25" s="38" t="s">
        <v>4</v>
      </c>
      <c r="N25" s="38"/>
      <c r="O25" s="38"/>
    </row>
    <row r="26" spans="1:15" x14ac:dyDescent="0.25">
      <c r="A26" s="9">
        <f t="shared" si="0"/>
        <v>-70310000000</v>
      </c>
      <c r="D26" s="2">
        <v>34334</v>
      </c>
      <c r="E26" s="1">
        <f t="shared" si="1"/>
        <v>-1054.8590000000002</v>
      </c>
      <c r="F26" s="3">
        <v>-70.31</v>
      </c>
      <c r="G26" s="7">
        <f t="shared" si="2"/>
        <v>1993</v>
      </c>
      <c r="H26" s="29">
        <f t="shared" si="3"/>
        <v>1054859000000</v>
      </c>
      <c r="I26" s="31">
        <v>613025000000</v>
      </c>
      <c r="J26" s="13"/>
      <c r="K26" s="16"/>
      <c r="L26" s="27" t="s">
        <v>9</v>
      </c>
      <c r="M26" s="39"/>
      <c r="N26" s="39"/>
      <c r="O26" s="39"/>
    </row>
    <row r="27" spans="1:15" x14ac:dyDescent="0.25">
      <c r="A27" s="9">
        <f t="shared" si="0"/>
        <v>-98494000000</v>
      </c>
      <c r="D27" s="2">
        <v>34699</v>
      </c>
      <c r="E27" s="1">
        <f t="shared" si="1"/>
        <v>-1153.3530000000001</v>
      </c>
      <c r="F27" s="3">
        <v>-98.494</v>
      </c>
      <c r="G27" s="7">
        <f t="shared" si="2"/>
        <v>1994</v>
      </c>
      <c r="H27" s="29">
        <f t="shared" si="3"/>
        <v>1153353000000</v>
      </c>
      <c r="I27" s="31">
        <v>667575000000</v>
      </c>
      <c r="J27" s="13"/>
      <c r="K27" s="16"/>
      <c r="L27" s="17"/>
      <c r="M27" s="39" t="s">
        <v>18</v>
      </c>
      <c r="N27" s="39"/>
      <c r="O27" s="39"/>
    </row>
    <row r="28" spans="1:15" x14ac:dyDescent="0.25">
      <c r="A28" s="9">
        <f t="shared" si="0"/>
        <v>-96386000000</v>
      </c>
      <c r="D28" s="2">
        <v>35064</v>
      </c>
      <c r="E28" s="1">
        <f t="shared" si="1"/>
        <v>-1249.739</v>
      </c>
      <c r="F28" s="3">
        <v>-96.385999999999996</v>
      </c>
      <c r="G28" s="7">
        <f t="shared" si="2"/>
        <v>1995</v>
      </c>
      <c r="H28" s="29">
        <f t="shared" si="3"/>
        <v>1249739000000</v>
      </c>
      <c r="I28" s="31">
        <v>781275000000</v>
      </c>
      <c r="J28" s="13"/>
      <c r="K28" s="18" t="s">
        <v>10</v>
      </c>
      <c r="L28" s="19" t="s">
        <v>11</v>
      </c>
      <c r="M28" s="40"/>
      <c r="N28" s="40"/>
      <c r="O28" s="40"/>
    </row>
    <row r="29" spans="1:15" x14ac:dyDescent="0.25">
      <c r="A29" s="9">
        <f t="shared" si="0"/>
        <v>-104065000000</v>
      </c>
      <c r="D29" s="2">
        <v>35430</v>
      </c>
      <c r="E29" s="1">
        <f t="shared" si="1"/>
        <v>-1353.8040000000001</v>
      </c>
      <c r="F29" s="3">
        <v>-104.065</v>
      </c>
      <c r="G29" s="7">
        <f t="shared" si="2"/>
        <v>1996</v>
      </c>
      <c r="H29" s="29">
        <f t="shared" si="3"/>
        <v>1353804000000</v>
      </c>
      <c r="I29" s="31">
        <v>983325000000</v>
      </c>
      <c r="J29" s="13"/>
      <c r="K29" s="20" t="s">
        <v>12</v>
      </c>
      <c r="L29" s="21" t="s">
        <v>13</v>
      </c>
      <c r="M29" s="33"/>
      <c r="N29" s="33"/>
      <c r="O29" s="33"/>
    </row>
    <row r="30" spans="1:15" x14ac:dyDescent="0.25">
      <c r="A30" s="9">
        <f t="shared" si="0"/>
        <v>-108271000000</v>
      </c>
      <c r="D30" s="2">
        <v>35795</v>
      </c>
      <c r="E30" s="1">
        <f t="shared" si="1"/>
        <v>-1462.075</v>
      </c>
      <c r="F30" s="3">
        <v>-108.271</v>
      </c>
      <c r="G30" s="7">
        <f t="shared" si="2"/>
        <v>1997</v>
      </c>
      <c r="H30" s="29">
        <f t="shared" si="3"/>
        <v>1462075000000</v>
      </c>
      <c r="I30" s="31">
        <v>1203100000000</v>
      </c>
      <c r="J30" s="13"/>
      <c r="K30" s="22" t="s">
        <v>14</v>
      </c>
      <c r="L30" s="23"/>
      <c r="M30" s="34"/>
      <c r="N30" s="34"/>
      <c r="O30" s="34"/>
    </row>
    <row r="31" spans="1:15" x14ac:dyDescent="0.25">
      <c r="A31" s="9">
        <f t="shared" si="0"/>
        <v>-166139000000</v>
      </c>
      <c r="D31" s="2">
        <v>36160</v>
      </c>
      <c r="E31" s="1">
        <f t="shared" si="1"/>
        <v>-1628.2139999999999</v>
      </c>
      <c r="F31" s="3">
        <v>-166.13900000000001</v>
      </c>
      <c r="G31" s="7">
        <f t="shared" si="2"/>
        <v>1998</v>
      </c>
      <c r="H31" s="29">
        <f t="shared" si="3"/>
        <v>1628214000000</v>
      </c>
      <c r="I31" s="31">
        <v>1252350000000</v>
      </c>
      <c r="J31" s="13"/>
      <c r="K31" s="24"/>
      <c r="L31" s="25"/>
      <c r="M31" s="34"/>
      <c r="N31" s="34"/>
      <c r="O31" s="34"/>
    </row>
    <row r="32" spans="1:15" x14ac:dyDescent="0.25">
      <c r="A32" s="9">
        <f t="shared" si="0"/>
        <v>-255809000000</v>
      </c>
      <c r="D32" s="2">
        <v>36525</v>
      </c>
      <c r="E32" s="1">
        <f t="shared" si="1"/>
        <v>-1884.0229999999999</v>
      </c>
      <c r="F32" s="3">
        <v>-255.809</v>
      </c>
      <c r="G32" s="7">
        <f t="shared" si="2"/>
        <v>1999</v>
      </c>
      <c r="H32" s="29">
        <f t="shared" si="3"/>
        <v>1884023000000</v>
      </c>
      <c r="I32" s="31">
        <v>1270300000000</v>
      </c>
      <c r="J32" s="13"/>
      <c r="K32" s="13"/>
    </row>
    <row r="33" spans="1:11" x14ac:dyDescent="0.25">
      <c r="A33" s="9">
        <f t="shared" si="0"/>
        <v>-369687000000</v>
      </c>
      <c r="D33" s="2">
        <v>36891</v>
      </c>
      <c r="E33" s="1">
        <f t="shared" si="1"/>
        <v>-2253.71</v>
      </c>
      <c r="F33" s="3">
        <v>-369.68700000000001</v>
      </c>
      <c r="G33" s="7">
        <f t="shared" si="2"/>
        <v>2000</v>
      </c>
      <c r="H33" s="29">
        <f t="shared" si="3"/>
        <v>2253710000000</v>
      </c>
      <c r="I33" s="31">
        <v>1049925000000</v>
      </c>
      <c r="J33" s="13"/>
      <c r="K33" s="13"/>
    </row>
    <row r="34" spans="1:11" x14ac:dyDescent="0.25">
      <c r="A34" s="9">
        <f t="shared" si="0"/>
        <v>-360374000000</v>
      </c>
      <c r="D34" s="2">
        <v>37256</v>
      </c>
      <c r="E34" s="1">
        <f t="shared" si="1"/>
        <v>-2614.0839999999998</v>
      </c>
      <c r="F34" s="3">
        <v>-360.37400000000002</v>
      </c>
      <c r="G34" s="7">
        <f t="shared" si="2"/>
        <v>2001</v>
      </c>
      <c r="H34" s="29">
        <f t="shared" si="3"/>
        <v>2614084000000</v>
      </c>
      <c r="I34" s="31">
        <v>1007025000000</v>
      </c>
      <c r="J34" s="13"/>
      <c r="K34" s="13"/>
    </row>
    <row r="35" spans="1:11" x14ac:dyDescent="0.25">
      <c r="A35" s="9">
        <f t="shared" ref="A35:A54" si="4">F35*1000000000</f>
        <v>-420666000000</v>
      </c>
      <c r="D35" s="2">
        <v>37621</v>
      </c>
      <c r="E35" s="1">
        <f t="shared" si="1"/>
        <v>-3034.75</v>
      </c>
      <c r="F35" s="3">
        <v>-420.666</v>
      </c>
      <c r="G35" s="7">
        <f t="shared" si="2"/>
        <v>2002</v>
      </c>
      <c r="H35" s="29">
        <f t="shared" si="3"/>
        <v>3034750000000</v>
      </c>
      <c r="I35" s="31">
        <v>1151125000000</v>
      </c>
      <c r="J35" s="13"/>
      <c r="K35" s="13"/>
    </row>
    <row r="36" spans="1:11" x14ac:dyDescent="0.25">
      <c r="A36" s="9">
        <f t="shared" si="4"/>
        <v>-496243000000</v>
      </c>
      <c r="D36" s="2">
        <v>37986</v>
      </c>
      <c r="E36" s="1">
        <f t="shared" ref="E36:E54" si="5">E35+F36</f>
        <v>-3530.9929999999999</v>
      </c>
      <c r="F36" s="3">
        <v>-496.24299999999999</v>
      </c>
      <c r="G36" s="7">
        <f t="shared" ref="G36:G53" si="6">G35+1</f>
        <v>2003</v>
      </c>
      <c r="H36" s="29">
        <f t="shared" ref="H36:H53" si="7">H35-A36</f>
        <v>3530993000000</v>
      </c>
      <c r="I36" s="31">
        <v>1403375000000</v>
      </c>
      <c r="J36" s="13"/>
      <c r="K36" s="13"/>
    </row>
    <row r="37" spans="1:11" x14ac:dyDescent="0.25">
      <c r="A37" s="9">
        <f t="shared" si="4"/>
        <v>-610838000000</v>
      </c>
      <c r="D37" s="2">
        <v>38352</v>
      </c>
      <c r="E37" s="1">
        <f t="shared" si="5"/>
        <v>-4141.8310000000001</v>
      </c>
      <c r="F37" s="3">
        <v>-610.83799999999997</v>
      </c>
      <c r="G37" s="7">
        <f t="shared" si="6"/>
        <v>2004</v>
      </c>
      <c r="H37" s="29">
        <f t="shared" si="7"/>
        <v>4141831000000</v>
      </c>
      <c r="I37" s="31">
        <v>1762300000000</v>
      </c>
      <c r="J37" s="13"/>
      <c r="K37" s="13"/>
    </row>
    <row r="38" spans="1:11" x14ac:dyDescent="0.25">
      <c r="A38" s="9">
        <f t="shared" si="4"/>
        <v>-716541000000</v>
      </c>
      <c r="D38" s="2">
        <v>38717</v>
      </c>
      <c r="E38" s="1">
        <f t="shared" si="5"/>
        <v>-4858.3720000000003</v>
      </c>
      <c r="F38" s="3">
        <v>-716.54100000000005</v>
      </c>
      <c r="G38" s="7">
        <f t="shared" si="6"/>
        <v>2005</v>
      </c>
      <c r="H38" s="29">
        <f t="shared" si="7"/>
        <v>4858372000000</v>
      </c>
      <c r="I38" s="31">
        <v>1948500000000</v>
      </c>
      <c r="J38" s="13"/>
      <c r="K38" s="13"/>
    </row>
    <row r="39" spans="1:11" x14ac:dyDescent="0.25">
      <c r="A39" s="9">
        <f t="shared" si="4"/>
        <v>-763533000000</v>
      </c>
      <c r="D39" s="2">
        <v>39082</v>
      </c>
      <c r="E39" s="1">
        <f t="shared" si="5"/>
        <v>-5621.9050000000007</v>
      </c>
      <c r="F39" s="3">
        <v>-763.53300000000002</v>
      </c>
      <c r="G39" s="7">
        <f t="shared" si="6"/>
        <v>2006</v>
      </c>
      <c r="H39" s="29">
        <f t="shared" si="7"/>
        <v>5621905000000</v>
      </c>
      <c r="I39" s="31">
        <v>2047075000000</v>
      </c>
      <c r="J39" s="13"/>
      <c r="K39" s="13"/>
    </row>
    <row r="40" spans="1:11" x14ac:dyDescent="0.25">
      <c r="A40" s="9">
        <f t="shared" si="4"/>
        <v>-710995000000</v>
      </c>
      <c r="D40" s="2">
        <v>39447</v>
      </c>
      <c r="E40" s="1">
        <f t="shared" si="5"/>
        <v>-6332.9000000000005</v>
      </c>
      <c r="F40" s="3">
        <v>-710.995</v>
      </c>
      <c r="G40" s="7">
        <f t="shared" si="6"/>
        <v>2007</v>
      </c>
      <c r="H40" s="29">
        <f t="shared" si="7"/>
        <v>6332900000000</v>
      </c>
      <c r="I40" s="31">
        <v>2243825000000</v>
      </c>
      <c r="J40" s="13"/>
      <c r="K40" s="13"/>
    </row>
    <row r="41" spans="1:11" x14ac:dyDescent="0.25">
      <c r="A41" s="9">
        <f t="shared" si="4"/>
        <v>-712349000000</v>
      </c>
      <c r="D41" s="2">
        <v>39813</v>
      </c>
      <c r="E41" s="1">
        <f t="shared" si="5"/>
        <v>-7045.2490000000007</v>
      </c>
      <c r="F41" s="3">
        <v>-712.34900000000005</v>
      </c>
      <c r="G41" s="7">
        <f t="shared" si="6"/>
        <v>2008</v>
      </c>
      <c r="H41" s="29">
        <f t="shared" si="7"/>
        <v>7045249000000</v>
      </c>
      <c r="I41" s="31">
        <v>2743325000000</v>
      </c>
      <c r="J41" s="13"/>
      <c r="K41" s="13"/>
    </row>
    <row r="42" spans="1:11" x14ac:dyDescent="0.25">
      <c r="A42" s="9">
        <f t="shared" si="4"/>
        <v>-394772000000</v>
      </c>
      <c r="D42" s="2">
        <v>40178</v>
      </c>
      <c r="E42" s="1">
        <f t="shared" si="5"/>
        <v>-7440.0210000000006</v>
      </c>
      <c r="F42" s="3">
        <v>-394.77199999999999</v>
      </c>
      <c r="G42" s="7">
        <f t="shared" si="6"/>
        <v>2009</v>
      </c>
      <c r="H42" s="29">
        <f t="shared" si="7"/>
        <v>7440021000000</v>
      </c>
      <c r="I42" s="31">
        <v>3495550000000</v>
      </c>
      <c r="J42" s="13"/>
      <c r="K42" s="13"/>
    </row>
    <row r="43" spans="1:11" x14ac:dyDescent="0.25">
      <c r="A43" s="9">
        <f t="shared" si="4"/>
        <v>-503086000000</v>
      </c>
      <c r="D43" s="2">
        <v>40543</v>
      </c>
      <c r="E43" s="1">
        <f t="shared" si="5"/>
        <v>-7943.1070000000009</v>
      </c>
      <c r="F43" s="3">
        <v>-503.08600000000001</v>
      </c>
      <c r="G43" s="7">
        <f t="shared" si="6"/>
        <v>2010</v>
      </c>
      <c r="H43" s="29">
        <f t="shared" si="7"/>
        <v>7943107000000</v>
      </c>
      <c r="I43" s="31">
        <v>4176925000000</v>
      </c>
      <c r="J43" s="13"/>
      <c r="K43" s="13"/>
    </row>
    <row r="44" spans="1:11" x14ac:dyDescent="0.25">
      <c r="A44" s="9">
        <f t="shared" si="4"/>
        <v>-554521000000</v>
      </c>
      <c r="D44" s="2">
        <v>40908</v>
      </c>
      <c r="E44" s="1">
        <f t="shared" si="5"/>
        <v>-8497.6280000000006</v>
      </c>
      <c r="F44" s="3">
        <v>-554.52099999999996</v>
      </c>
      <c r="G44" s="7">
        <f t="shared" si="6"/>
        <v>2011</v>
      </c>
      <c r="H44" s="29">
        <f t="shared" si="7"/>
        <v>8497628000000</v>
      </c>
      <c r="I44" s="31">
        <v>4772750000000</v>
      </c>
      <c r="J44" s="13"/>
      <c r="K44" s="13"/>
    </row>
    <row r="45" spans="1:11" x14ac:dyDescent="0.25">
      <c r="A45" s="9">
        <f t="shared" si="4"/>
        <v>-525907000000.00006</v>
      </c>
      <c r="D45" s="2">
        <v>41274</v>
      </c>
      <c r="E45" s="1">
        <f t="shared" si="5"/>
        <v>-9023.5349999999999</v>
      </c>
      <c r="F45" s="3">
        <v>-525.90700000000004</v>
      </c>
      <c r="G45" s="7">
        <f t="shared" si="6"/>
        <v>2012</v>
      </c>
      <c r="H45" s="29">
        <f t="shared" si="7"/>
        <v>9023535000000</v>
      </c>
      <c r="I45" s="31">
        <v>5376475000000</v>
      </c>
      <c r="J45" s="13"/>
      <c r="K45" s="13"/>
    </row>
    <row r="46" spans="1:11" x14ac:dyDescent="0.25">
      <c r="A46" s="9">
        <f t="shared" si="4"/>
        <v>-446830000000</v>
      </c>
      <c r="D46" s="2">
        <v>41639</v>
      </c>
      <c r="E46" s="1">
        <f t="shared" si="5"/>
        <v>-9470.3649999999998</v>
      </c>
      <c r="F46" s="3">
        <v>-446.83</v>
      </c>
      <c r="G46" s="7">
        <f t="shared" si="6"/>
        <v>2013</v>
      </c>
      <c r="H46" s="29">
        <f t="shared" si="7"/>
        <v>9470365000000</v>
      </c>
      <c r="I46" s="31">
        <v>5691350000000</v>
      </c>
      <c r="J46" s="13"/>
      <c r="K46" s="13"/>
    </row>
    <row r="47" spans="1:11" x14ac:dyDescent="0.25">
      <c r="A47" s="9">
        <f t="shared" si="4"/>
        <v>-484143000000</v>
      </c>
      <c r="D47" s="2">
        <v>42004</v>
      </c>
      <c r="E47" s="1">
        <f t="shared" si="5"/>
        <v>-9954.5079999999998</v>
      </c>
      <c r="F47" s="3">
        <v>-484.14299999999997</v>
      </c>
      <c r="G47" s="7">
        <f t="shared" si="6"/>
        <v>2014</v>
      </c>
      <c r="H47" s="29">
        <f t="shared" si="7"/>
        <v>9954508000000</v>
      </c>
      <c r="I47" s="31">
        <v>6048475000000</v>
      </c>
      <c r="J47" s="13"/>
      <c r="K47" s="13"/>
    </row>
    <row r="48" spans="1:11" x14ac:dyDescent="0.25">
      <c r="A48" s="9">
        <f t="shared" si="4"/>
        <v>-491260000000</v>
      </c>
      <c r="D48" s="2">
        <v>42369</v>
      </c>
      <c r="E48" s="1">
        <f t="shared" si="5"/>
        <v>-10445.768</v>
      </c>
      <c r="F48" s="3">
        <v>-491.26</v>
      </c>
      <c r="G48" s="7">
        <f t="shared" si="6"/>
        <v>2015</v>
      </c>
      <c r="H48" s="29">
        <f t="shared" si="7"/>
        <v>10445768000000</v>
      </c>
      <c r="I48" s="31">
        <v>6146950000000</v>
      </c>
      <c r="J48" s="13"/>
    </row>
    <row r="49" spans="1:11" x14ac:dyDescent="0.25">
      <c r="A49" s="9">
        <f t="shared" si="4"/>
        <v>-481169000000</v>
      </c>
      <c r="D49" s="2">
        <v>42735</v>
      </c>
      <c r="E49" s="1">
        <f t="shared" si="5"/>
        <v>-10926.937</v>
      </c>
      <c r="F49" s="3">
        <v>-481.16899999999998</v>
      </c>
      <c r="G49" s="7">
        <f t="shared" si="6"/>
        <v>2016</v>
      </c>
      <c r="H49" s="29">
        <f t="shared" si="7"/>
        <v>10926937000000</v>
      </c>
      <c r="I49" s="31">
        <v>6181425000000</v>
      </c>
      <c r="J49" s="13"/>
    </row>
    <row r="50" spans="1:11" x14ac:dyDescent="0.25">
      <c r="A50" s="9">
        <f t="shared" si="4"/>
        <v>-513791000000.00006</v>
      </c>
      <c r="D50" s="2">
        <v>43100</v>
      </c>
      <c r="E50" s="1">
        <f t="shared" si="5"/>
        <v>-11440.727999999999</v>
      </c>
      <c r="F50" s="3">
        <v>-513.79100000000005</v>
      </c>
      <c r="G50" s="7">
        <f t="shared" si="6"/>
        <v>2017</v>
      </c>
      <c r="H50" s="29">
        <f t="shared" si="7"/>
        <v>11440728000000</v>
      </c>
      <c r="I50" s="31">
        <v>6185100000000</v>
      </c>
      <c r="J50" s="13"/>
    </row>
    <row r="51" spans="1:11" x14ac:dyDescent="0.25">
      <c r="A51" s="9">
        <f t="shared" si="4"/>
        <v>-579935000000</v>
      </c>
      <c r="D51" s="2">
        <v>43465</v>
      </c>
      <c r="E51" s="1">
        <f t="shared" si="5"/>
        <v>-12020.662999999999</v>
      </c>
      <c r="F51" s="3">
        <v>-579.93499999999995</v>
      </c>
      <c r="G51" s="7">
        <f t="shared" si="6"/>
        <v>2018</v>
      </c>
      <c r="H51" s="29">
        <f t="shared" si="7"/>
        <v>12020663000000</v>
      </c>
      <c r="I51" s="31">
        <v>6236100000000</v>
      </c>
      <c r="J51" s="13"/>
    </row>
    <row r="52" spans="1:11" x14ac:dyDescent="0.25">
      <c r="A52" s="9">
        <f t="shared" si="4"/>
        <v>-576864000000</v>
      </c>
      <c r="D52" s="2">
        <v>43830</v>
      </c>
      <c r="E52" s="1">
        <f t="shared" si="5"/>
        <v>-12597.526999999998</v>
      </c>
      <c r="F52" s="3">
        <v>-576.86400000000003</v>
      </c>
      <c r="G52" s="7">
        <f t="shared" si="6"/>
        <v>2019</v>
      </c>
      <c r="H52" s="29">
        <f t="shared" si="7"/>
        <v>12597527000000</v>
      </c>
      <c r="I52" s="31">
        <v>6716900000000</v>
      </c>
      <c r="J52" s="13"/>
    </row>
    <row r="53" spans="1:11" x14ac:dyDescent="0.25">
      <c r="A53" s="9">
        <f t="shared" si="4"/>
        <v>-681700000000</v>
      </c>
      <c r="D53" s="2">
        <v>44196</v>
      </c>
      <c r="E53" s="1">
        <f t="shared" si="5"/>
        <v>-13279.226999999999</v>
      </c>
      <c r="F53" s="3">
        <v>-681.7</v>
      </c>
      <c r="G53" s="7">
        <f t="shared" si="6"/>
        <v>2020</v>
      </c>
      <c r="H53" s="29">
        <f t="shared" si="7"/>
        <v>13279227000000</v>
      </c>
      <c r="I53" s="31">
        <v>7034100000000</v>
      </c>
      <c r="J53" s="13"/>
    </row>
    <row r="54" spans="1:11" x14ac:dyDescent="0.25">
      <c r="A54" s="9">
        <f t="shared" si="4"/>
        <v>-288725000000</v>
      </c>
      <c r="D54" s="1" t="s">
        <v>0</v>
      </c>
      <c r="E54" s="1">
        <f t="shared" si="5"/>
        <v>-13567.951999999999</v>
      </c>
      <c r="F54" s="1">
        <v>-288.72500000000002</v>
      </c>
      <c r="I54" s="31"/>
    </row>
    <row r="55" spans="1:11" x14ac:dyDescent="0.25"/>
    <row r="56" spans="1:11" x14ac:dyDescent="0.25"/>
    <row r="57" spans="1:11" s="5" customFormat="1" x14ac:dyDescent="0.25">
      <c r="A57" s="8"/>
      <c r="B57" s="8"/>
      <c r="D57" s="6"/>
      <c r="E57" s="6"/>
      <c r="F57" s="6"/>
      <c r="G57" s="11"/>
      <c r="H57" s="28"/>
      <c r="I57" s="8"/>
      <c r="J57" s="6"/>
      <c r="K57" s="6"/>
    </row>
    <row r="58" spans="1:11" s="5" customFormat="1" x14ac:dyDescent="0.25">
      <c r="A58" s="8"/>
      <c r="B58" s="8"/>
      <c r="D58" s="6"/>
      <c r="E58" s="6"/>
      <c r="F58" s="6"/>
      <c r="G58" s="11"/>
      <c r="H58" s="28"/>
      <c r="I58" s="8"/>
      <c r="J58" s="6"/>
      <c r="K58" s="6"/>
    </row>
    <row r="59" spans="1:11" s="5" customFormat="1" x14ac:dyDescent="0.25">
      <c r="A59" s="8"/>
      <c r="B59" s="8"/>
      <c r="D59" s="6"/>
      <c r="E59" s="6"/>
      <c r="F59" s="6"/>
      <c r="G59" s="11"/>
      <c r="H59" s="28"/>
      <c r="I59" s="8"/>
      <c r="J59" s="6"/>
      <c r="K59" s="6"/>
    </row>
    <row r="60" spans="1:11" s="5" customFormat="1" x14ac:dyDescent="0.25">
      <c r="A60" s="8"/>
      <c r="B60" s="8"/>
      <c r="D60" s="6"/>
      <c r="E60" s="6"/>
      <c r="F60" s="6"/>
      <c r="G60" s="11"/>
      <c r="H60" s="28"/>
      <c r="I60" s="8"/>
      <c r="J60" s="6"/>
      <c r="K60" s="6"/>
    </row>
    <row r="61" spans="1:11" s="5" customFormat="1" x14ac:dyDescent="0.25">
      <c r="A61" s="8"/>
      <c r="B61" s="8"/>
      <c r="D61" s="6"/>
      <c r="E61" s="6"/>
      <c r="F61" s="6"/>
      <c r="G61" s="11"/>
      <c r="H61" s="28"/>
      <c r="I61" s="8"/>
      <c r="J61" s="6"/>
      <c r="K61" s="6"/>
    </row>
    <row r="62" spans="1:11" s="5" customFormat="1" x14ac:dyDescent="0.25">
      <c r="A62" s="8"/>
      <c r="B62" s="8"/>
      <c r="D62" s="6"/>
      <c r="E62" s="6"/>
      <c r="F62" s="6"/>
      <c r="G62" s="11"/>
      <c r="H62" s="28"/>
      <c r="I62" s="8"/>
      <c r="J62" s="6"/>
      <c r="K62" s="6"/>
    </row>
    <row r="63" spans="1:11" s="5" customFormat="1" x14ac:dyDescent="0.25">
      <c r="A63" s="8"/>
      <c r="B63" s="8"/>
      <c r="D63" s="6"/>
      <c r="E63" s="6"/>
      <c r="F63" s="6"/>
      <c r="G63" s="11"/>
      <c r="H63" s="28"/>
      <c r="I63" s="8"/>
      <c r="J63" s="6"/>
      <c r="K63" s="6"/>
    </row>
    <row r="64" spans="1:11" s="5" customFormat="1" x14ac:dyDescent="0.25">
      <c r="A64" s="8"/>
      <c r="B64" s="8"/>
      <c r="D64" s="6"/>
      <c r="E64" s="6"/>
      <c r="F64" s="6"/>
      <c r="G64" s="11"/>
      <c r="H64" s="28"/>
      <c r="I64" s="8"/>
      <c r="J64" s="6"/>
      <c r="K64" s="6"/>
    </row>
    <row r="65" spans="1:11" s="5" customFormat="1" x14ac:dyDescent="0.25">
      <c r="A65" s="8"/>
      <c r="B65" s="8"/>
      <c r="D65" s="6"/>
      <c r="E65" s="6"/>
      <c r="F65" s="6"/>
      <c r="G65" s="11"/>
      <c r="H65" s="28"/>
      <c r="I65" s="8"/>
      <c r="J65" s="6"/>
      <c r="K65" s="6"/>
    </row>
    <row r="66" spans="1:11" s="5" customFormat="1" x14ac:dyDescent="0.25">
      <c r="A66" s="8"/>
      <c r="B66" s="8"/>
      <c r="D66" s="6"/>
      <c r="E66" s="6"/>
      <c r="F66" s="6"/>
      <c r="G66" s="11"/>
      <c r="H66" s="28"/>
      <c r="I66" s="8"/>
      <c r="J66" s="6"/>
      <c r="K66" s="6"/>
    </row>
    <row r="67" spans="1:11" s="5" customFormat="1" x14ac:dyDescent="0.25">
      <c r="A67" s="8"/>
      <c r="B67" s="8"/>
      <c r="D67" s="6"/>
      <c r="E67" s="6"/>
      <c r="F67" s="6"/>
      <c r="G67" s="11"/>
      <c r="H67" s="28"/>
      <c r="I67" s="8"/>
      <c r="J67" s="6"/>
      <c r="K67" s="6"/>
    </row>
    <row r="68" spans="1:11" s="5" customFormat="1" x14ac:dyDescent="0.25">
      <c r="A68" s="8"/>
      <c r="B68" s="8"/>
      <c r="D68" s="6"/>
      <c r="E68" s="6"/>
      <c r="F68" s="6"/>
      <c r="G68" s="11"/>
      <c r="H68" s="28"/>
      <c r="I68" s="8"/>
      <c r="J68" s="6"/>
      <c r="K68" s="6"/>
    </row>
    <row r="69" spans="1:11" s="5" customFormat="1" x14ac:dyDescent="0.25">
      <c r="A69" s="8"/>
      <c r="B69" s="8"/>
      <c r="D69" s="6"/>
      <c r="E69" s="6"/>
      <c r="F69" s="6"/>
      <c r="G69" s="11"/>
      <c r="H69" s="28"/>
      <c r="I69" s="8"/>
      <c r="J69" s="6"/>
      <c r="K69" s="6"/>
    </row>
    <row r="70" spans="1:11" s="5" customFormat="1" x14ac:dyDescent="0.25">
      <c r="A70" s="8"/>
      <c r="B70" s="8"/>
      <c r="D70" s="6"/>
      <c r="E70" s="6"/>
      <c r="F70" s="6"/>
      <c r="G70" s="11"/>
      <c r="H70" s="28"/>
      <c r="I70" s="8"/>
      <c r="J70" s="6"/>
      <c r="K70" s="6"/>
    </row>
    <row r="71" spans="1:11" s="5" customFormat="1" x14ac:dyDescent="0.25">
      <c r="A71" s="8"/>
      <c r="B71" s="8"/>
      <c r="D71" s="6"/>
      <c r="E71" s="6"/>
      <c r="F71" s="6"/>
      <c r="G71" s="11"/>
      <c r="H71" s="28"/>
      <c r="I71" s="8"/>
      <c r="J71" s="6"/>
      <c r="K71" s="6"/>
    </row>
    <row r="72" spans="1:11" s="5" customFormat="1" x14ac:dyDescent="0.25">
      <c r="A72" s="8"/>
      <c r="B72" s="8"/>
      <c r="D72" s="6"/>
      <c r="E72" s="6"/>
      <c r="F72" s="6"/>
      <c r="G72" s="11"/>
      <c r="H72" s="28"/>
      <c r="I72" s="8"/>
      <c r="J72" s="6"/>
      <c r="K72" s="6"/>
    </row>
    <row r="73" spans="1:11" s="5" customFormat="1" x14ac:dyDescent="0.25">
      <c r="A73" s="8"/>
      <c r="B73" s="8"/>
      <c r="D73" s="6"/>
      <c r="E73" s="6"/>
      <c r="F73" s="6"/>
      <c r="G73" s="11"/>
      <c r="H73" s="28"/>
      <c r="I73" s="8"/>
      <c r="J73" s="6"/>
      <c r="K73" s="6"/>
    </row>
    <row r="74" spans="1:11" s="5" customFormat="1" x14ac:dyDescent="0.25">
      <c r="A74" s="8"/>
      <c r="B74" s="8"/>
      <c r="D74" s="6"/>
      <c r="E74" s="6"/>
      <c r="F74" s="6"/>
      <c r="G74" s="11"/>
      <c r="H74" s="28"/>
      <c r="I74" s="8"/>
      <c r="J74" s="6"/>
      <c r="K74" s="6"/>
    </row>
    <row r="75" spans="1:11" s="5" customFormat="1" x14ac:dyDescent="0.25">
      <c r="A75" s="8"/>
      <c r="B75" s="8"/>
      <c r="D75" s="6"/>
      <c r="E75" s="6"/>
      <c r="F75" s="6"/>
      <c r="G75" s="11"/>
      <c r="H75" s="28"/>
      <c r="I75" s="8"/>
      <c r="J75" s="6"/>
      <c r="K75" s="6"/>
    </row>
    <row r="76" spans="1:11" s="5" customFormat="1" x14ac:dyDescent="0.25">
      <c r="A76" s="8"/>
      <c r="B76" s="8"/>
      <c r="D76" s="6"/>
      <c r="E76" s="6"/>
      <c r="F76" s="6"/>
      <c r="G76" s="11"/>
      <c r="H76" s="28"/>
      <c r="I76" s="8"/>
      <c r="J76" s="6"/>
      <c r="K76" s="6"/>
    </row>
    <row r="77" spans="1:11" s="5" customFormat="1" x14ac:dyDescent="0.25">
      <c r="A77" s="8"/>
      <c r="B77" s="8"/>
      <c r="D77" s="6"/>
      <c r="E77" s="6"/>
      <c r="F77" s="6"/>
      <c r="G77" s="11"/>
      <c r="H77" s="28"/>
      <c r="I77" s="8"/>
      <c r="J77" s="6"/>
      <c r="K77" s="6"/>
    </row>
    <row r="78" spans="1:11" s="5" customFormat="1" x14ac:dyDescent="0.25">
      <c r="A78" s="8"/>
      <c r="B78" s="8"/>
      <c r="D78" s="6"/>
      <c r="E78" s="6"/>
      <c r="F78" s="6"/>
      <c r="G78" s="11"/>
      <c r="H78" s="28"/>
      <c r="I78" s="8"/>
      <c r="J78" s="6"/>
      <c r="K78" s="6"/>
    </row>
    <row r="79" spans="1:11" s="5" customFormat="1" x14ac:dyDescent="0.25">
      <c r="A79" s="8"/>
      <c r="B79" s="8"/>
      <c r="D79" s="6"/>
      <c r="E79" s="6"/>
      <c r="F79" s="6"/>
      <c r="G79" s="11"/>
      <c r="H79" s="28"/>
      <c r="I79" s="8"/>
      <c r="J79" s="6"/>
      <c r="K79" s="6"/>
    </row>
    <row r="80" spans="1:11" s="5" customFormat="1" x14ac:dyDescent="0.25">
      <c r="A80" s="8"/>
      <c r="B80" s="8"/>
      <c r="D80" s="6"/>
      <c r="E80" s="6"/>
      <c r="F80" s="6"/>
      <c r="G80" s="11"/>
      <c r="H80" s="28"/>
      <c r="I80" s="8"/>
      <c r="J80" s="6"/>
      <c r="K80" s="6"/>
    </row>
    <row r="81" spans="1:11" s="5" customFormat="1" x14ac:dyDescent="0.25">
      <c r="A81" s="8"/>
      <c r="B81" s="8"/>
      <c r="D81" s="6"/>
      <c r="E81" s="6"/>
      <c r="F81" s="6"/>
      <c r="G81" s="11"/>
      <c r="H81" s="28"/>
      <c r="I81" s="8"/>
      <c r="J81" s="6"/>
      <c r="K81" s="6"/>
    </row>
    <row r="82" spans="1:11" s="5" customFormat="1" x14ac:dyDescent="0.25">
      <c r="A82" s="8"/>
      <c r="B82" s="8"/>
      <c r="D82" s="6"/>
      <c r="E82" s="6"/>
      <c r="F82" s="6"/>
      <c r="G82" s="11"/>
      <c r="H82" s="28"/>
      <c r="I82" s="8"/>
      <c r="J82" s="6"/>
      <c r="K82" s="6"/>
    </row>
    <row r="83" spans="1:11" s="5" customFormat="1" x14ac:dyDescent="0.25">
      <c r="A83" s="8"/>
      <c r="B83" s="8"/>
      <c r="D83" s="6"/>
      <c r="E83" s="6"/>
      <c r="F83" s="6"/>
      <c r="G83" s="11"/>
      <c r="H83" s="28"/>
      <c r="I83" s="8"/>
      <c r="J83" s="6"/>
      <c r="K83" s="6"/>
    </row>
    <row r="84" spans="1:11" s="5" customFormat="1" x14ac:dyDescent="0.25">
      <c r="A84" s="8"/>
      <c r="B84" s="8"/>
      <c r="D84" s="6"/>
      <c r="E84" s="6"/>
      <c r="F84" s="6"/>
      <c r="G84" s="11"/>
      <c r="H84" s="28"/>
      <c r="I84" s="8"/>
      <c r="J84" s="6"/>
      <c r="K84" s="6"/>
    </row>
    <row r="85" spans="1:11" s="5" customFormat="1" x14ac:dyDescent="0.25">
      <c r="A85" s="8"/>
      <c r="B85" s="8"/>
      <c r="D85" s="6"/>
      <c r="E85" s="6"/>
      <c r="F85" s="6"/>
      <c r="G85" s="11"/>
      <c r="H85" s="28"/>
      <c r="I85" s="8"/>
      <c r="J85" s="6"/>
      <c r="K85" s="6"/>
    </row>
    <row r="86" spans="1:11" s="5" customFormat="1" x14ac:dyDescent="0.25">
      <c r="A86" s="8"/>
      <c r="B86" s="8"/>
      <c r="D86" s="6"/>
      <c r="E86" s="6"/>
      <c r="F86" s="6"/>
      <c r="G86" s="11"/>
      <c r="H86" s="28"/>
      <c r="I86" s="8"/>
      <c r="J86" s="6"/>
      <c r="K86" s="6"/>
    </row>
    <row r="87" spans="1:11" s="5" customFormat="1" x14ac:dyDescent="0.25">
      <c r="A87" s="8"/>
      <c r="B87" s="8"/>
      <c r="D87" s="6"/>
      <c r="E87" s="6"/>
      <c r="F87" s="6"/>
      <c r="G87" s="11"/>
      <c r="H87" s="28"/>
      <c r="I87" s="8"/>
      <c r="J87" s="6"/>
      <c r="K87" s="6"/>
    </row>
    <row r="88" spans="1:11" s="5" customFormat="1" x14ac:dyDescent="0.25">
      <c r="A88" s="8"/>
      <c r="B88" s="8"/>
      <c r="D88" s="6"/>
      <c r="E88" s="6"/>
      <c r="F88" s="6"/>
      <c r="G88" s="11"/>
      <c r="H88" s="28"/>
      <c r="I88" s="8"/>
      <c r="J88" s="6"/>
      <c r="K88" s="6"/>
    </row>
    <row r="89" spans="1:11" s="5" customFormat="1" x14ac:dyDescent="0.25">
      <c r="A89" s="8"/>
      <c r="B89" s="8"/>
      <c r="D89" s="6"/>
      <c r="E89" s="6"/>
      <c r="F89" s="6"/>
      <c r="G89" s="11"/>
      <c r="H89" s="28"/>
      <c r="I89" s="8"/>
      <c r="J89" s="6"/>
      <c r="K89" s="6"/>
    </row>
    <row r="90" spans="1:11" s="5" customFormat="1" x14ac:dyDescent="0.25">
      <c r="A90" s="8"/>
      <c r="B90" s="8"/>
      <c r="D90" s="6"/>
      <c r="E90" s="6"/>
      <c r="F90" s="6"/>
      <c r="G90" s="11"/>
      <c r="H90" s="28"/>
      <c r="I90" s="8"/>
      <c r="J90" s="6"/>
      <c r="K90" s="6"/>
    </row>
    <row r="91" spans="1:11" s="5" customFormat="1" x14ac:dyDescent="0.25">
      <c r="A91" s="8"/>
      <c r="B91" s="8"/>
      <c r="D91" s="6"/>
      <c r="E91" s="6"/>
      <c r="F91" s="6"/>
      <c r="G91" s="11"/>
      <c r="H91" s="28"/>
      <c r="I91" s="8"/>
      <c r="J91" s="6"/>
      <c r="K91" s="6"/>
    </row>
    <row r="92" spans="1:11" s="5" customFormat="1" x14ac:dyDescent="0.25">
      <c r="A92" s="8"/>
      <c r="B92" s="8"/>
      <c r="D92" s="6"/>
      <c r="E92" s="6"/>
      <c r="F92" s="6"/>
      <c r="G92" s="11"/>
      <c r="H92" s="28"/>
      <c r="I92" s="8"/>
      <c r="J92" s="6"/>
      <c r="K92" s="6"/>
    </row>
    <row r="93" spans="1:11" s="5" customFormat="1" x14ac:dyDescent="0.25">
      <c r="A93" s="8"/>
      <c r="B93" s="8"/>
      <c r="D93" s="6"/>
      <c r="E93" s="6"/>
      <c r="F93" s="6"/>
      <c r="G93" s="11"/>
      <c r="H93" s="28"/>
      <c r="I93" s="8"/>
      <c r="J93" s="6"/>
      <c r="K93" s="6"/>
    </row>
    <row r="94" spans="1:11" s="5" customFormat="1" x14ac:dyDescent="0.25">
      <c r="A94" s="8"/>
      <c r="B94" s="8"/>
      <c r="D94" s="6"/>
      <c r="E94" s="6"/>
      <c r="F94" s="6"/>
      <c r="G94" s="11"/>
      <c r="H94" s="28"/>
      <c r="I94" s="8"/>
      <c r="J94" s="6"/>
      <c r="K94" s="6"/>
    </row>
    <row r="95" spans="1:11" s="5" customFormat="1" x14ac:dyDescent="0.25">
      <c r="A95" s="8"/>
      <c r="B95" s="8"/>
      <c r="D95" s="6"/>
      <c r="E95" s="6"/>
      <c r="F95" s="6"/>
      <c r="G95" s="11"/>
      <c r="H95" s="28"/>
      <c r="I95" s="8"/>
      <c r="J95" s="6"/>
      <c r="K95" s="6"/>
    </row>
    <row r="96" spans="1:11" s="5" customFormat="1" x14ac:dyDescent="0.25">
      <c r="A96" s="8"/>
      <c r="B96" s="8"/>
      <c r="D96" s="6"/>
      <c r="E96" s="6"/>
      <c r="F96" s="6"/>
      <c r="G96" s="11"/>
      <c r="H96" s="28"/>
      <c r="I96" s="8"/>
      <c r="J96" s="6"/>
      <c r="K96" s="6"/>
    </row>
    <row r="97" spans="1:11" s="5" customFormat="1" x14ac:dyDescent="0.25">
      <c r="A97" s="8"/>
      <c r="B97" s="8"/>
      <c r="D97" s="6"/>
      <c r="E97" s="6"/>
      <c r="F97" s="6"/>
      <c r="G97" s="11"/>
      <c r="H97" s="28"/>
      <c r="I97" s="8"/>
      <c r="J97" s="6"/>
      <c r="K97" s="6"/>
    </row>
    <row r="98" spans="1:11" s="5" customFormat="1" x14ac:dyDescent="0.25">
      <c r="A98" s="8"/>
      <c r="B98" s="8"/>
      <c r="D98" s="6"/>
      <c r="E98" s="6"/>
      <c r="F98" s="6"/>
      <c r="G98" s="11"/>
      <c r="H98" s="28"/>
      <c r="I98" s="8"/>
      <c r="J98" s="6"/>
      <c r="K98" s="6"/>
    </row>
    <row r="99" spans="1:11" s="5" customFormat="1" x14ac:dyDescent="0.25">
      <c r="A99" s="8"/>
      <c r="B99" s="8"/>
      <c r="D99" s="6"/>
      <c r="E99" s="6"/>
      <c r="F99" s="6"/>
      <c r="G99" s="11"/>
      <c r="H99" s="28"/>
      <c r="I99" s="8"/>
      <c r="J99" s="6"/>
      <c r="K99" s="6"/>
    </row>
    <row r="100" spans="1:11" s="5" customFormat="1" hidden="1" x14ac:dyDescent="0.25">
      <c r="A100" s="8"/>
      <c r="B100" s="8"/>
      <c r="D100" s="6"/>
      <c r="E100" s="6"/>
      <c r="F100" s="6"/>
      <c r="G100" s="11"/>
      <c r="H100" s="28"/>
      <c r="I100" s="8"/>
      <c r="J100" s="6"/>
      <c r="K100" s="6"/>
    </row>
    <row r="101" spans="1:11" s="5" customFormat="1" hidden="1" x14ac:dyDescent="0.25">
      <c r="A101" s="8"/>
      <c r="B101" s="8"/>
      <c r="D101" s="6"/>
      <c r="E101" s="6"/>
      <c r="F101" s="6"/>
      <c r="G101" s="11"/>
      <c r="H101" s="28"/>
      <c r="I101" s="8"/>
      <c r="J101" s="6"/>
      <c r="K101" s="6"/>
    </row>
    <row r="102" spans="1:11" s="5" customFormat="1" hidden="1" x14ac:dyDescent="0.25">
      <c r="A102" s="8"/>
      <c r="B102" s="8"/>
      <c r="D102" s="6"/>
      <c r="E102" s="6"/>
      <c r="F102" s="6"/>
      <c r="G102" s="11"/>
      <c r="H102" s="28"/>
      <c r="I102" s="8"/>
      <c r="J102" s="6"/>
      <c r="K102" s="6"/>
    </row>
    <row r="103" spans="1:11" s="5" customFormat="1" hidden="1" x14ac:dyDescent="0.25">
      <c r="A103" s="8"/>
      <c r="B103" s="8"/>
      <c r="D103" s="6"/>
      <c r="E103" s="6"/>
      <c r="F103" s="6"/>
      <c r="G103" s="11"/>
      <c r="H103" s="28"/>
      <c r="I103" s="8"/>
      <c r="J103" s="6"/>
      <c r="K103" s="6"/>
    </row>
    <row r="104" spans="1:11" s="5" customFormat="1" hidden="1" x14ac:dyDescent="0.25">
      <c r="A104" s="8"/>
      <c r="B104" s="8"/>
      <c r="D104" s="6"/>
      <c r="E104" s="6"/>
      <c r="F104" s="6"/>
      <c r="G104" s="11"/>
      <c r="H104" s="28"/>
      <c r="I104" s="8"/>
      <c r="J104" s="6"/>
      <c r="K104" s="6"/>
    </row>
    <row r="105" spans="1:11" s="5" customFormat="1" hidden="1" x14ac:dyDescent="0.25">
      <c r="A105" s="8"/>
      <c r="B105" s="8"/>
      <c r="D105" s="6"/>
      <c r="E105" s="6"/>
      <c r="F105" s="6"/>
      <c r="G105" s="11"/>
      <c r="H105" s="28"/>
      <c r="I105" s="8"/>
      <c r="J105" s="6"/>
      <c r="K105" s="6"/>
    </row>
    <row r="106" spans="1:11" s="5" customFormat="1" hidden="1" x14ac:dyDescent="0.25">
      <c r="A106" s="8"/>
      <c r="B106" s="8"/>
      <c r="D106" s="6"/>
      <c r="E106" s="6"/>
      <c r="F106" s="6"/>
      <c r="G106" s="11"/>
      <c r="H106" s="28"/>
      <c r="I106" s="8"/>
      <c r="J106" s="6"/>
      <c r="K106" s="6"/>
    </row>
    <row r="107" spans="1:11" s="5" customFormat="1" hidden="1" x14ac:dyDescent="0.25">
      <c r="A107" s="8"/>
      <c r="B107" s="8"/>
      <c r="D107" s="6"/>
      <c r="E107" s="6"/>
      <c r="F107" s="6"/>
      <c r="G107" s="11"/>
      <c r="H107" s="28"/>
      <c r="I107" s="8"/>
      <c r="J107" s="6"/>
      <c r="K107" s="6"/>
    </row>
    <row r="108" spans="1:11" s="5" customFormat="1" hidden="1" x14ac:dyDescent="0.25">
      <c r="A108" s="8"/>
      <c r="B108" s="8"/>
      <c r="D108" s="6"/>
      <c r="E108" s="6"/>
      <c r="F108" s="6"/>
      <c r="G108" s="11"/>
      <c r="H108" s="28"/>
      <c r="I108" s="8"/>
      <c r="J108" s="6"/>
      <c r="K108" s="6"/>
    </row>
    <row r="109" spans="1:11" s="5" customFormat="1" hidden="1" x14ac:dyDescent="0.25">
      <c r="A109" s="8"/>
      <c r="B109" s="8"/>
      <c r="D109" s="6"/>
      <c r="E109" s="6"/>
      <c r="F109" s="6"/>
      <c r="G109" s="11"/>
      <c r="H109" s="28"/>
      <c r="I109" s="8"/>
      <c r="J109" s="6"/>
      <c r="K109" s="6"/>
    </row>
    <row r="110" spans="1:11" s="5" customFormat="1" hidden="1" x14ac:dyDescent="0.25">
      <c r="A110" s="8"/>
      <c r="B110" s="8"/>
      <c r="D110" s="6"/>
      <c r="E110" s="6"/>
      <c r="F110" s="6"/>
      <c r="G110" s="11"/>
      <c r="H110" s="28"/>
      <c r="I110" s="8"/>
      <c r="J110" s="6"/>
      <c r="K110" s="6"/>
    </row>
    <row r="111" spans="1:11" s="5" customFormat="1" hidden="1" x14ac:dyDescent="0.25">
      <c r="A111" s="8"/>
      <c r="B111" s="8"/>
      <c r="D111" s="6"/>
      <c r="E111" s="6"/>
      <c r="F111" s="6"/>
      <c r="G111" s="11"/>
      <c r="H111" s="28"/>
      <c r="I111" s="8"/>
      <c r="J111" s="6"/>
      <c r="K111" s="6"/>
    </row>
    <row r="112" spans="1:11" s="5" customFormat="1" hidden="1" x14ac:dyDescent="0.25">
      <c r="A112" s="8"/>
      <c r="B112" s="8"/>
      <c r="D112" s="6"/>
      <c r="E112" s="6"/>
      <c r="F112" s="6"/>
      <c r="G112" s="11"/>
      <c r="H112" s="28"/>
      <c r="I112" s="8"/>
      <c r="J112" s="6"/>
      <c r="K112" s="6"/>
    </row>
    <row r="113" spans="1:11" s="5" customFormat="1" hidden="1" x14ac:dyDescent="0.25">
      <c r="A113" s="8"/>
      <c r="B113" s="8"/>
      <c r="D113" s="6"/>
      <c r="E113" s="6"/>
      <c r="F113" s="6"/>
      <c r="G113" s="11"/>
      <c r="H113" s="28"/>
      <c r="I113" s="8"/>
      <c r="J113" s="6"/>
      <c r="K113" s="6"/>
    </row>
    <row r="114" spans="1:11" s="5" customFormat="1" hidden="1" x14ac:dyDescent="0.25">
      <c r="A114" s="8"/>
      <c r="B114" s="8"/>
      <c r="D114" s="6"/>
      <c r="E114" s="6"/>
      <c r="F114" s="6"/>
      <c r="G114" s="11"/>
      <c r="H114" s="28"/>
      <c r="I114" s="8"/>
      <c r="J114" s="6"/>
      <c r="K114" s="6"/>
    </row>
    <row r="115" spans="1:11" s="5" customFormat="1" hidden="1" x14ac:dyDescent="0.25">
      <c r="A115" s="8"/>
      <c r="B115" s="8"/>
      <c r="D115" s="6"/>
      <c r="E115" s="6"/>
      <c r="F115" s="6"/>
      <c r="G115" s="11"/>
      <c r="H115" s="28"/>
      <c r="I115" s="8"/>
      <c r="J115" s="6"/>
      <c r="K115" s="6"/>
    </row>
    <row r="116" spans="1:11" s="5" customFormat="1" hidden="1" x14ac:dyDescent="0.25">
      <c r="A116" s="8"/>
      <c r="B116" s="8"/>
      <c r="D116" s="6"/>
      <c r="E116" s="6"/>
      <c r="F116" s="6"/>
      <c r="G116" s="11"/>
      <c r="H116" s="28"/>
      <c r="I116" s="8"/>
      <c r="J116" s="6"/>
      <c r="K116" s="6"/>
    </row>
    <row r="117" spans="1:11" s="5" customFormat="1" hidden="1" x14ac:dyDescent="0.25">
      <c r="A117" s="8"/>
      <c r="B117" s="8"/>
      <c r="D117" s="6"/>
      <c r="E117" s="6"/>
      <c r="F117" s="6"/>
      <c r="G117" s="11"/>
      <c r="H117" s="28"/>
      <c r="I117" s="8"/>
      <c r="J117" s="6"/>
      <c r="K117" s="6"/>
    </row>
    <row r="118" spans="1:11" s="5" customFormat="1" hidden="1" x14ac:dyDescent="0.25">
      <c r="A118" s="8"/>
      <c r="B118" s="8"/>
      <c r="D118" s="6"/>
      <c r="E118" s="6"/>
      <c r="F118" s="6"/>
      <c r="G118" s="11"/>
      <c r="H118" s="28"/>
      <c r="I118" s="8"/>
      <c r="J118" s="6"/>
      <c r="K118" s="6"/>
    </row>
    <row r="119" spans="1:11" s="5" customFormat="1" hidden="1" x14ac:dyDescent="0.25">
      <c r="A119" s="8"/>
      <c r="B119" s="8"/>
      <c r="D119" s="6"/>
      <c r="E119" s="6"/>
      <c r="F119" s="6"/>
      <c r="G119" s="11"/>
      <c r="H119" s="28"/>
      <c r="I119" s="8"/>
      <c r="J119" s="6"/>
      <c r="K119" s="6"/>
    </row>
    <row r="120" spans="1:11" s="5" customFormat="1" hidden="1" x14ac:dyDescent="0.25">
      <c r="A120" s="8"/>
      <c r="B120" s="8"/>
      <c r="D120" s="6"/>
      <c r="E120" s="6"/>
      <c r="F120" s="6"/>
      <c r="G120" s="11"/>
      <c r="H120" s="28"/>
      <c r="I120" s="8"/>
      <c r="J120" s="6"/>
      <c r="K120" s="6"/>
    </row>
    <row r="121" spans="1:11" s="5" customFormat="1" hidden="1" x14ac:dyDescent="0.25">
      <c r="A121" s="8"/>
      <c r="B121" s="8"/>
      <c r="D121" s="6"/>
      <c r="E121" s="6"/>
      <c r="F121" s="6"/>
      <c r="G121" s="11"/>
      <c r="H121" s="28"/>
      <c r="I121" s="8"/>
      <c r="J121" s="6"/>
      <c r="K121" s="6"/>
    </row>
    <row r="122" spans="1:11" s="5" customFormat="1" hidden="1" x14ac:dyDescent="0.25">
      <c r="A122" s="8"/>
      <c r="B122" s="8"/>
      <c r="D122" s="6"/>
      <c r="E122" s="6"/>
      <c r="F122" s="6"/>
      <c r="G122" s="11"/>
      <c r="H122" s="28"/>
      <c r="I122" s="8"/>
      <c r="J122" s="6"/>
      <c r="K122" s="6"/>
    </row>
    <row r="123" spans="1:11" s="5" customFormat="1" hidden="1" x14ac:dyDescent="0.25">
      <c r="A123" s="8"/>
      <c r="B123" s="8"/>
      <c r="D123" s="6"/>
      <c r="E123" s="6"/>
      <c r="F123" s="6"/>
      <c r="G123" s="11"/>
      <c r="H123" s="28"/>
      <c r="I123" s="8"/>
      <c r="J123" s="6"/>
      <c r="K123" s="6"/>
    </row>
    <row r="124" spans="1:11" s="5" customFormat="1" hidden="1" x14ac:dyDescent="0.25">
      <c r="A124" s="8"/>
      <c r="B124" s="8"/>
      <c r="D124" s="6"/>
      <c r="E124" s="6"/>
      <c r="F124" s="6"/>
      <c r="G124" s="11"/>
      <c r="H124" s="28"/>
      <c r="I124" s="8"/>
      <c r="J124" s="6"/>
      <c r="K124" s="6"/>
    </row>
    <row r="125" spans="1:11" s="5" customFormat="1" hidden="1" x14ac:dyDescent="0.25">
      <c r="A125" s="8"/>
      <c r="B125" s="8"/>
      <c r="D125" s="6"/>
      <c r="E125" s="6"/>
      <c r="F125" s="6"/>
      <c r="G125" s="11"/>
      <c r="H125" s="28"/>
      <c r="I125" s="8"/>
      <c r="J125" s="6"/>
      <c r="K125" s="6"/>
    </row>
    <row r="126" spans="1:11" s="5" customFormat="1" hidden="1" x14ac:dyDescent="0.25">
      <c r="A126" s="8"/>
      <c r="B126" s="8"/>
      <c r="D126" s="6"/>
      <c r="E126" s="6"/>
      <c r="F126" s="6"/>
      <c r="G126" s="11"/>
      <c r="H126" s="28"/>
      <c r="I126" s="8"/>
      <c r="J126" s="6"/>
      <c r="K126" s="6"/>
    </row>
    <row r="127" spans="1:11" s="5" customFormat="1" hidden="1" x14ac:dyDescent="0.25">
      <c r="A127" s="8"/>
      <c r="B127" s="8"/>
      <c r="D127" s="6"/>
      <c r="E127" s="6"/>
      <c r="F127" s="6"/>
      <c r="G127" s="11"/>
      <c r="H127" s="28"/>
      <c r="I127" s="8"/>
      <c r="J127" s="6"/>
      <c r="K127" s="6"/>
    </row>
    <row r="128" spans="1:11" s="5" customFormat="1" hidden="1" x14ac:dyDescent="0.25">
      <c r="A128" s="8"/>
      <c r="B128" s="8"/>
      <c r="D128" s="6"/>
      <c r="E128" s="6"/>
      <c r="F128" s="6"/>
      <c r="G128" s="11"/>
      <c r="H128" s="28"/>
      <c r="I128" s="8"/>
      <c r="J128" s="6"/>
      <c r="K128" s="6"/>
    </row>
    <row r="129" spans="1:11" s="5" customFormat="1" hidden="1" x14ac:dyDescent="0.25">
      <c r="A129" s="8"/>
      <c r="B129" s="8"/>
      <c r="D129" s="6"/>
      <c r="E129" s="6"/>
      <c r="F129" s="6"/>
      <c r="G129" s="11"/>
      <c r="H129" s="28"/>
      <c r="I129" s="8"/>
      <c r="J129" s="6"/>
      <c r="K129" s="6"/>
    </row>
    <row r="130" spans="1:11" s="5" customFormat="1" hidden="1" x14ac:dyDescent="0.25">
      <c r="A130" s="8"/>
      <c r="B130" s="8"/>
      <c r="D130" s="6"/>
      <c r="E130" s="6"/>
      <c r="F130" s="6"/>
      <c r="G130" s="11"/>
      <c r="H130" s="28"/>
      <c r="I130" s="8"/>
      <c r="J130" s="6"/>
      <c r="K130" s="6"/>
    </row>
    <row r="131" spans="1:11" s="5" customFormat="1" hidden="1" x14ac:dyDescent="0.25">
      <c r="A131" s="8"/>
      <c r="B131" s="8"/>
      <c r="D131" s="6"/>
      <c r="E131" s="6"/>
      <c r="F131" s="6"/>
      <c r="G131" s="11"/>
      <c r="H131" s="28"/>
      <c r="I131" s="8"/>
      <c r="J131" s="6"/>
      <c r="K131" s="6"/>
    </row>
    <row r="132" spans="1:11" s="5" customFormat="1" hidden="1" x14ac:dyDescent="0.25">
      <c r="A132" s="8"/>
      <c r="B132" s="8"/>
      <c r="D132" s="6"/>
      <c r="E132" s="6"/>
      <c r="F132" s="6"/>
      <c r="G132" s="11"/>
      <c r="H132" s="28"/>
      <c r="I132" s="8"/>
      <c r="J132" s="6"/>
      <c r="K132" s="6"/>
    </row>
    <row r="133" spans="1:11" s="5" customFormat="1" hidden="1" x14ac:dyDescent="0.25">
      <c r="A133" s="8"/>
      <c r="B133" s="8"/>
      <c r="D133" s="6"/>
      <c r="E133" s="6"/>
      <c r="F133" s="6"/>
      <c r="G133" s="11"/>
      <c r="H133" s="28"/>
      <c r="I133" s="8"/>
      <c r="J133" s="6"/>
      <c r="K133" s="6"/>
    </row>
    <row r="134" spans="1:11" s="5" customFormat="1" hidden="1" x14ac:dyDescent="0.25">
      <c r="A134" s="8"/>
      <c r="B134" s="8"/>
      <c r="D134" s="6"/>
      <c r="E134" s="6"/>
      <c r="F134" s="6"/>
      <c r="G134" s="11"/>
      <c r="H134" s="28"/>
      <c r="I134" s="8"/>
      <c r="J134" s="6"/>
      <c r="K134" s="6"/>
    </row>
    <row r="135" spans="1:11" s="5" customFormat="1" hidden="1" x14ac:dyDescent="0.25">
      <c r="A135" s="8"/>
      <c r="B135" s="8"/>
      <c r="D135" s="6"/>
      <c r="E135" s="6"/>
      <c r="F135" s="6"/>
      <c r="G135" s="11"/>
      <c r="H135" s="28"/>
      <c r="I135" s="8"/>
      <c r="J135" s="6"/>
      <c r="K135" s="6"/>
    </row>
    <row r="136" spans="1:11" s="5" customFormat="1" hidden="1" x14ac:dyDescent="0.25">
      <c r="A136" s="8"/>
      <c r="B136" s="8"/>
      <c r="D136" s="6"/>
      <c r="E136" s="6"/>
      <c r="F136" s="6"/>
      <c r="G136" s="11"/>
      <c r="H136" s="28"/>
      <c r="I136" s="8"/>
      <c r="J136" s="6"/>
      <c r="K136" s="6"/>
    </row>
    <row r="137" spans="1:11" s="5" customFormat="1" hidden="1" x14ac:dyDescent="0.25">
      <c r="A137" s="8"/>
      <c r="B137" s="8"/>
      <c r="D137" s="6"/>
      <c r="E137" s="6"/>
      <c r="F137" s="6"/>
      <c r="G137" s="11"/>
      <c r="H137" s="28"/>
      <c r="I137" s="8"/>
      <c r="J137" s="6"/>
      <c r="K137" s="6"/>
    </row>
    <row r="138" spans="1:11" s="5" customFormat="1" hidden="1" x14ac:dyDescent="0.25">
      <c r="A138" s="8"/>
      <c r="B138" s="8"/>
      <c r="D138" s="6"/>
      <c r="E138" s="6"/>
      <c r="F138" s="6"/>
      <c r="G138" s="11"/>
      <c r="H138" s="28"/>
      <c r="I138" s="8"/>
      <c r="J138" s="6"/>
      <c r="K138" s="6"/>
    </row>
    <row r="139" spans="1:11" s="5" customFormat="1" hidden="1" x14ac:dyDescent="0.25">
      <c r="A139" s="8"/>
      <c r="B139" s="8"/>
      <c r="D139" s="6"/>
      <c r="E139" s="6"/>
      <c r="F139" s="6"/>
      <c r="G139" s="11"/>
      <c r="H139" s="28"/>
      <c r="I139" s="8"/>
      <c r="J139" s="6"/>
      <c r="K139" s="6"/>
    </row>
    <row r="140" spans="1:11" s="5" customFormat="1" hidden="1" x14ac:dyDescent="0.25">
      <c r="A140" s="8"/>
      <c r="B140" s="8"/>
      <c r="D140" s="6"/>
      <c r="E140" s="6"/>
      <c r="F140" s="6"/>
      <c r="G140" s="11"/>
      <c r="H140" s="28"/>
      <c r="I140" s="8"/>
      <c r="J140" s="6"/>
      <c r="K140" s="6"/>
    </row>
    <row r="141" spans="1:11" s="5" customFormat="1" hidden="1" x14ac:dyDescent="0.25">
      <c r="A141" s="8"/>
      <c r="B141" s="8"/>
      <c r="D141" s="6"/>
      <c r="E141" s="6"/>
      <c r="F141" s="6"/>
      <c r="G141" s="11"/>
      <c r="H141" s="28"/>
      <c r="I141" s="8"/>
      <c r="J141" s="6"/>
      <c r="K141" s="6"/>
    </row>
    <row r="142" spans="1:11" s="5" customFormat="1" hidden="1" x14ac:dyDescent="0.25">
      <c r="A142" s="8"/>
      <c r="B142" s="8"/>
      <c r="D142" s="6"/>
      <c r="E142" s="6"/>
      <c r="F142" s="6"/>
      <c r="G142" s="11"/>
      <c r="H142" s="28"/>
      <c r="I142" s="8"/>
      <c r="J142" s="6"/>
      <c r="K142" s="6"/>
    </row>
    <row r="143" spans="1:11" s="5" customFormat="1" hidden="1" x14ac:dyDescent="0.25">
      <c r="A143" s="8"/>
      <c r="B143" s="8"/>
      <c r="D143" s="6"/>
      <c r="E143" s="6"/>
      <c r="F143" s="6"/>
      <c r="G143" s="11"/>
      <c r="H143" s="28"/>
      <c r="I143" s="8"/>
      <c r="J143" s="6"/>
      <c r="K143" s="6"/>
    </row>
    <row r="144" spans="1:11" s="5" customFormat="1" hidden="1" x14ac:dyDescent="0.25">
      <c r="A144" s="8"/>
      <c r="B144" s="8"/>
      <c r="D144" s="6"/>
      <c r="E144" s="6"/>
      <c r="F144" s="6"/>
      <c r="G144" s="11"/>
      <c r="H144" s="28"/>
      <c r="I144" s="8"/>
      <c r="J144" s="6"/>
      <c r="K144" s="6"/>
    </row>
    <row r="145" spans="1:11" s="5" customFormat="1" hidden="1" x14ac:dyDescent="0.25">
      <c r="A145" s="8"/>
      <c r="B145" s="8"/>
      <c r="D145" s="6"/>
      <c r="E145" s="6"/>
      <c r="F145" s="6"/>
      <c r="G145" s="11"/>
      <c r="H145" s="28"/>
      <c r="I145" s="8"/>
      <c r="J145" s="6"/>
      <c r="K145" s="6"/>
    </row>
    <row r="146" spans="1:11" s="5" customFormat="1" hidden="1" x14ac:dyDescent="0.25">
      <c r="A146" s="8"/>
      <c r="B146" s="8"/>
      <c r="D146" s="6"/>
      <c r="E146" s="6"/>
      <c r="F146" s="6"/>
      <c r="G146" s="11"/>
      <c r="H146" s="28"/>
      <c r="I146" s="8"/>
      <c r="J146" s="6"/>
      <c r="K146" s="6"/>
    </row>
    <row r="147" spans="1:11" s="5" customFormat="1" hidden="1" x14ac:dyDescent="0.25">
      <c r="A147" s="8"/>
      <c r="B147" s="8"/>
      <c r="D147" s="6"/>
      <c r="E147" s="6"/>
      <c r="F147" s="6"/>
      <c r="G147" s="11"/>
      <c r="H147" s="28"/>
      <c r="I147" s="8"/>
      <c r="J147" s="6"/>
      <c r="K147" s="6"/>
    </row>
    <row r="148" spans="1:11" s="5" customFormat="1" hidden="1" x14ac:dyDescent="0.25">
      <c r="A148" s="8"/>
      <c r="B148" s="8"/>
      <c r="D148" s="6"/>
      <c r="E148" s="6"/>
      <c r="F148" s="6"/>
      <c r="G148" s="11"/>
      <c r="H148" s="28"/>
      <c r="I148" s="8"/>
      <c r="J148" s="6"/>
      <c r="K148" s="6"/>
    </row>
    <row r="149" spans="1:11" s="5" customFormat="1" hidden="1" x14ac:dyDescent="0.25">
      <c r="A149" s="8"/>
      <c r="B149" s="8"/>
      <c r="D149" s="6"/>
      <c r="E149" s="6"/>
      <c r="F149" s="6"/>
      <c r="G149" s="11"/>
      <c r="H149" s="28"/>
      <c r="I149" s="8"/>
      <c r="J149" s="6"/>
      <c r="K149" s="6"/>
    </row>
    <row r="150" spans="1:11" s="5" customFormat="1" hidden="1" x14ac:dyDescent="0.25">
      <c r="A150" s="8"/>
      <c r="B150" s="8"/>
      <c r="D150" s="6"/>
      <c r="E150" s="6"/>
      <c r="F150" s="6"/>
      <c r="G150" s="11"/>
      <c r="H150" s="28"/>
      <c r="I150" s="8"/>
      <c r="J150" s="6"/>
      <c r="K150" s="6"/>
    </row>
    <row r="151" spans="1:11" s="5" customFormat="1" hidden="1" x14ac:dyDescent="0.25">
      <c r="A151" s="8"/>
      <c r="B151" s="8"/>
      <c r="D151" s="6"/>
      <c r="E151" s="6"/>
      <c r="F151" s="6"/>
      <c r="G151" s="11"/>
      <c r="H151" s="28"/>
      <c r="I151" s="8"/>
      <c r="J151" s="6"/>
      <c r="K151" s="6"/>
    </row>
    <row r="152" spans="1:11" s="5" customFormat="1" hidden="1" x14ac:dyDescent="0.25">
      <c r="A152" s="8"/>
      <c r="B152" s="8"/>
      <c r="D152" s="6"/>
      <c r="E152" s="6"/>
      <c r="F152" s="6"/>
      <c r="G152" s="11"/>
      <c r="H152" s="28"/>
      <c r="I152" s="8"/>
      <c r="J152" s="6"/>
      <c r="K152" s="6"/>
    </row>
    <row r="153" spans="1:11" s="5" customFormat="1" hidden="1" x14ac:dyDescent="0.25">
      <c r="A153" s="8"/>
      <c r="B153" s="8"/>
      <c r="D153" s="6"/>
      <c r="E153" s="6"/>
      <c r="F153" s="6"/>
      <c r="G153" s="11"/>
      <c r="H153" s="28"/>
      <c r="I153" s="8"/>
      <c r="J153" s="6"/>
      <c r="K153" s="6"/>
    </row>
    <row r="154" spans="1:11" s="5" customFormat="1" hidden="1" x14ac:dyDescent="0.25">
      <c r="A154" s="8"/>
      <c r="B154" s="8"/>
      <c r="D154" s="6"/>
      <c r="E154" s="6"/>
      <c r="F154" s="6"/>
      <c r="G154" s="11"/>
      <c r="H154" s="28"/>
      <c r="I154" s="8"/>
      <c r="J154" s="6"/>
      <c r="K154" s="6"/>
    </row>
    <row r="155" spans="1:11" s="5" customFormat="1" hidden="1" x14ac:dyDescent="0.25">
      <c r="A155" s="8"/>
      <c r="B155" s="8"/>
      <c r="D155" s="6"/>
      <c r="E155" s="6"/>
      <c r="F155" s="6"/>
      <c r="G155" s="11"/>
      <c r="H155" s="28"/>
      <c r="I155" s="8"/>
      <c r="J155" s="6"/>
      <c r="K155" s="6"/>
    </row>
    <row r="156" spans="1:11" s="5" customFormat="1" hidden="1" x14ac:dyDescent="0.25">
      <c r="A156" s="8"/>
      <c r="B156" s="8"/>
      <c r="D156" s="6"/>
      <c r="E156" s="6"/>
      <c r="F156" s="6"/>
      <c r="G156" s="11"/>
      <c r="H156" s="28"/>
      <c r="I156" s="8"/>
      <c r="J156" s="6"/>
      <c r="K156" s="6"/>
    </row>
    <row r="157" spans="1:11" s="5" customFormat="1" hidden="1" x14ac:dyDescent="0.25">
      <c r="A157" s="8"/>
      <c r="B157" s="8"/>
      <c r="D157" s="6"/>
      <c r="E157" s="6"/>
      <c r="F157" s="6"/>
      <c r="G157" s="11"/>
      <c r="H157" s="28"/>
      <c r="I157" s="8"/>
      <c r="J157" s="6"/>
      <c r="K157" s="6"/>
    </row>
    <row r="158" spans="1:11" s="5" customFormat="1" hidden="1" x14ac:dyDescent="0.25">
      <c r="A158" s="8"/>
      <c r="B158" s="8"/>
      <c r="D158" s="6"/>
      <c r="E158" s="6"/>
      <c r="F158" s="6"/>
      <c r="G158" s="11"/>
      <c r="H158" s="28"/>
      <c r="I158" s="8"/>
      <c r="J158" s="6"/>
      <c r="K158" s="6"/>
    </row>
    <row r="159" spans="1:11" s="5" customFormat="1" hidden="1" x14ac:dyDescent="0.25">
      <c r="A159" s="8"/>
      <c r="B159" s="8"/>
      <c r="D159" s="6"/>
      <c r="E159" s="6"/>
      <c r="F159" s="6"/>
      <c r="G159" s="11"/>
      <c r="H159" s="28"/>
      <c r="I159" s="8"/>
      <c r="J159" s="6"/>
      <c r="K159" s="6"/>
    </row>
    <row r="160" spans="1:11" s="5" customFormat="1" hidden="1" x14ac:dyDescent="0.25">
      <c r="A160" s="8"/>
      <c r="B160" s="8"/>
      <c r="D160" s="6"/>
      <c r="E160" s="6"/>
      <c r="F160" s="6"/>
      <c r="G160" s="11"/>
      <c r="H160" s="28"/>
      <c r="I160" s="8"/>
      <c r="J160" s="6"/>
      <c r="K160" s="6"/>
    </row>
    <row r="161" spans="1:11" s="5" customFormat="1" hidden="1" x14ac:dyDescent="0.25">
      <c r="A161" s="8"/>
      <c r="B161" s="8"/>
      <c r="D161" s="6"/>
      <c r="E161" s="6"/>
      <c r="F161" s="6"/>
      <c r="G161" s="11"/>
      <c r="H161" s="28"/>
      <c r="I161" s="8"/>
      <c r="J161" s="6"/>
      <c r="K161" s="6"/>
    </row>
    <row r="162" spans="1:11" s="5" customFormat="1" hidden="1" x14ac:dyDescent="0.25">
      <c r="A162" s="8"/>
      <c r="B162" s="8"/>
      <c r="D162" s="6"/>
      <c r="E162" s="6"/>
      <c r="F162" s="6"/>
      <c r="G162" s="11"/>
      <c r="H162" s="28"/>
      <c r="I162" s="8"/>
      <c r="J162" s="6"/>
      <c r="K162" s="6"/>
    </row>
    <row r="163" spans="1:11" s="5" customFormat="1" hidden="1" x14ac:dyDescent="0.25">
      <c r="A163" s="8"/>
      <c r="B163" s="8"/>
      <c r="D163" s="6"/>
      <c r="E163" s="6"/>
      <c r="F163" s="6"/>
      <c r="G163" s="11"/>
      <c r="H163" s="28"/>
      <c r="I163" s="8"/>
      <c r="J163" s="6"/>
      <c r="K163" s="6"/>
    </row>
    <row r="164" spans="1:11" s="5" customFormat="1" hidden="1" x14ac:dyDescent="0.25">
      <c r="A164" s="8"/>
      <c r="B164" s="8"/>
      <c r="D164" s="6"/>
      <c r="E164" s="6"/>
      <c r="F164" s="6"/>
      <c r="G164" s="11"/>
      <c r="H164" s="28"/>
      <c r="I164" s="8"/>
      <c r="J164" s="6"/>
      <c r="K164" s="6"/>
    </row>
    <row r="165" spans="1:11" s="5" customFormat="1" hidden="1" x14ac:dyDescent="0.25">
      <c r="A165" s="8"/>
      <c r="B165" s="8"/>
      <c r="D165" s="6"/>
      <c r="E165" s="6"/>
      <c r="F165" s="6"/>
      <c r="G165" s="11"/>
      <c r="H165" s="28"/>
      <c r="I165" s="8"/>
      <c r="J165" s="6"/>
      <c r="K165" s="6"/>
    </row>
    <row r="166" spans="1:11" s="5" customFormat="1" hidden="1" x14ac:dyDescent="0.25">
      <c r="A166" s="8"/>
      <c r="B166" s="8"/>
      <c r="D166" s="6"/>
      <c r="E166" s="6"/>
      <c r="F166" s="6"/>
      <c r="G166" s="11"/>
      <c r="H166" s="28"/>
      <c r="I166" s="8"/>
      <c r="J166" s="6"/>
      <c r="K166" s="6"/>
    </row>
    <row r="167" spans="1:11" s="5" customFormat="1" hidden="1" x14ac:dyDescent="0.25">
      <c r="A167" s="8"/>
      <c r="B167" s="8"/>
      <c r="D167" s="6"/>
      <c r="E167" s="6"/>
      <c r="F167" s="6"/>
      <c r="G167" s="11"/>
      <c r="H167" s="28"/>
      <c r="I167" s="8"/>
      <c r="J167" s="6"/>
      <c r="K167" s="6"/>
    </row>
    <row r="168" spans="1:11" s="5" customFormat="1" hidden="1" x14ac:dyDescent="0.25">
      <c r="A168" s="8"/>
      <c r="B168" s="8"/>
      <c r="D168" s="6"/>
      <c r="E168" s="6"/>
      <c r="F168" s="6"/>
      <c r="G168" s="11"/>
      <c r="H168" s="28"/>
      <c r="I168" s="8"/>
      <c r="J168" s="6"/>
      <c r="K168" s="6"/>
    </row>
    <row r="169" spans="1:11" s="5" customFormat="1" hidden="1" x14ac:dyDescent="0.25">
      <c r="A169" s="8"/>
      <c r="B169" s="8"/>
      <c r="D169" s="6"/>
      <c r="E169" s="6"/>
      <c r="F169" s="6"/>
      <c r="G169" s="11"/>
      <c r="H169" s="28"/>
      <c r="I169" s="8"/>
      <c r="J169" s="6"/>
      <c r="K169" s="6"/>
    </row>
    <row r="170" spans="1:11" s="5" customFormat="1" hidden="1" x14ac:dyDescent="0.25">
      <c r="A170" s="8"/>
      <c r="B170" s="8"/>
      <c r="D170" s="6"/>
      <c r="E170" s="6"/>
      <c r="F170" s="6"/>
      <c r="G170" s="11"/>
      <c r="H170" s="28"/>
      <c r="I170" s="8"/>
      <c r="J170" s="6"/>
      <c r="K170" s="6"/>
    </row>
    <row r="171" spans="1:11" s="5" customFormat="1" hidden="1" x14ac:dyDescent="0.25">
      <c r="A171" s="8"/>
      <c r="B171" s="8"/>
      <c r="D171" s="6"/>
      <c r="E171" s="6"/>
      <c r="F171" s="6"/>
      <c r="G171" s="11"/>
      <c r="H171" s="28"/>
      <c r="I171" s="8"/>
      <c r="J171" s="6"/>
      <c r="K171" s="6"/>
    </row>
  </sheetData>
  <mergeCells count="9">
    <mergeCell ref="M29:O29"/>
    <mergeCell ref="M30:O30"/>
    <mergeCell ref="M31:O31"/>
    <mergeCell ref="M23:O23"/>
    <mergeCell ref="M24:O24"/>
    <mergeCell ref="M25:O25"/>
    <mergeCell ref="M26:O26"/>
    <mergeCell ref="M27:O27"/>
    <mergeCell ref="M28:O28"/>
  </mergeCells>
  <hyperlinks>
    <hyperlink ref="A2" r:id="rId1" location="0" xr:uid="{8B9F2FDD-B03F-433E-A991-52758F8BB115}"/>
    <hyperlink ref="K30" r:id="rId2" xr:uid="{401542C1-D6F9-4864-928C-67BEE0AFF991}"/>
    <hyperlink ref="M25:O25" r:id="rId3" location="0" display="Annual Balance of Trade" xr:uid="{2DE42558-77D0-4370-A67B-DEB95EFAE87F}"/>
    <hyperlink ref="H2" r:id="rId4" location="0" xr:uid="{94B8E49B-33E6-4303-87C7-74DBA37EF75C}"/>
    <hyperlink ref="I2" r:id="rId5" location="0" xr:uid="{A813DBC5-BD86-46D4-9048-EA5F06ED7546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united-states-trade-balance-def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2021-05-12T00:27:48Z</dcterms:created>
  <dcterms:modified xsi:type="dcterms:W3CDTF">2021-07-22T15:13:25Z</dcterms:modified>
</cp:coreProperties>
</file>