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65" windowHeight="9975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<sst xmlns="http://schemas.openxmlformats.org/spreadsheetml/2006/main" count="11" uniqueCount="11">
  <si>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</si>
  <si>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</si>
  <si>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</si>
  <si>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</si>
  <si>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</si>
  <si>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</si>
  <si>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Federal Debt</t>
  </si>
  <si>
    <t>Insterest Paid</t>
  </si>
  <si>
    <t xml:space="preserve">Average Rate Paid </t>
  </si>
  <si>
    <t>Reported Inflation</t>
  </si>
  <si>
    <t>Real Rate of Return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</si>
</sst>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.0"/>
    <numFmt numFmtId="175" formatCode="0.0%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8" fontId="0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29" fillId="0" borderId="0" xfId="52" applyAlignment="1">
      <alignment horizontal="left"/>
    </xf>
    <xf numFmtId="3" fontId="29" fillId="0" borderId="0" xfId="52" applyNumberFormat="1" applyAlignment="1">
      <alignment horizontal="left"/>
    </xf>
    <xf numFmtId="2" fontId="0" fillId="0" borderId="0" xfId="56" applyNumberFormat="1" applyAlignment="1">
      <alignment horizontal="center"/>
      <protection/>
    </xf>
    <xf numFmtId="10" fontId="0" fillId="0" borderId="0" xfId="56" applyNumberForma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easurydirect.gov/govt/reports/ir/ir_expense.htm" TargetMode="External" /><Relationship Id="rId2" Type="http://schemas.openxmlformats.org/officeDocument/2006/relationships/hyperlink" Target="https://fred.stlouisfed.org/graph/?graph_id=522062" TargetMode="External" /><Relationship Id="rId3" Type="http://schemas.openxmlformats.org/officeDocument/2006/relationships/hyperlink" Target="https://fred.stlouisfed.org/graph/?graph_id=5730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7">
      <selection activeCell="H39" sqref="H39"/>
    </sheetView>
  </sheetViews>
  <sheetFormatPr defaultColWidth="9.140625" defaultRowHeight="12.75"/>
  <cols>
    <col min="1" max="1" width="20.7109375" style="1" customWidth="1"/>
    <col min="2" max="2" width="0.2890625" style="1" customWidth="1"/>
    <col min="3" max="3" width="22.8515625" style="5" customWidth="1"/>
    <col min="4" max="4" width="20.7109375" style="1" customWidth="1"/>
    <col min="5" max="5" width="16.8515625" style="6" customWidth="1"/>
    <col min="6" max="6" width="14.7109375" style="1" customWidth="1"/>
    <col min="7" max="19" width="18.7109375" style="12" customWidth="1"/>
    <col min="20" max="16384" width="20.710937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8" spans="3:19" ht="12.75">
      <c r="C8" s="9" t="s">
        <v>6</v>
      </c>
      <c r="D8" s="8" t="s">
        <v>7</v>
      </c>
      <c r="E8" s="7" t="s">
        <v>8</v>
      </c>
      <c r="F8" s="8" t="s">
        <v>9</v>
      </c>
      <c r="G8" s="13" t="s">
        <v>10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0" ht="12.75">
      <c r="A9" s="2">
        <v>32874</v>
      </c>
      <c r="B9" s="3">
        <v>3198461.25</v>
      </c>
      <c r="C9" s="5">
        <f>B9*1000000</f>
        <v>3198461250000</v>
      </c>
      <c r="D9" s="4">
        <v>264852544615.9</v>
      </c>
      <c r="E9" s="6">
        <f>D9/C9</f>
        <v>0.0828062383484871</v>
      </c>
      <c r="F9" s="11">
        <f>T9/100</f>
        <v>0.0541922</v>
      </c>
      <c r="G9" s="6">
        <f>E9-F9</f>
        <v>0.0286140383484871</v>
      </c>
      <c r="T9" s="10">
        <v>5.41922</v>
      </c>
    </row>
    <row r="10" spans="1:20" ht="12.75">
      <c r="A10" s="2">
        <v>33239</v>
      </c>
      <c r="B10" s="3">
        <v>3617544.5</v>
      </c>
      <c r="C10" s="5">
        <f>B10*1000000</f>
        <v>3617544500000</v>
      </c>
      <c r="D10" s="4">
        <v>286021921181.04</v>
      </c>
      <c r="E10" s="6">
        <f>D10/C10</f>
        <v>0.07906521154917098</v>
      </c>
      <c r="F10" s="11">
        <f>T10/100</f>
        <v>0.0421583</v>
      </c>
      <c r="G10" s="6">
        <f>E10-F10</f>
        <v>0.03690691154917098</v>
      </c>
      <c r="T10" s="10">
        <v>4.21583</v>
      </c>
    </row>
    <row r="11" spans="1:20" ht="12.75">
      <c r="A11" s="2">
        <v>33604</v>
      </c>
      <c r="B11" s="3">
        <v>4026893.5</v>
      </c>
      <c r="C11" s="5">
        <f>B11*1000000</f>
        <v>4026893500000</v>
      </c>
      <c r="D11" s="4">
        <v>292361073070.74</v>
      </c>
      <c r="E11" s="6">
        <f>D11/C11</f>
        <v>0.07260213687566855</v>
      </c>
      <c r="F11" s="11">
        <f>T11/100</f>
        <v>0.0304162</v>
      </c>
      <c r="G11" s="6">
        <f>E11-F11</f>
        <v>0.042185936875668545</v>
      </c>
      <c r="T11" s="10">
        <v>3.04162</v>
      </c>
    </row>
    <row r="12" spans="1:20" ht="12.75">
      <c r="A12" s="2">
        <v>33970</v>
      </c>
      <c r="B12" s="3">
        <v>4382426.5</v>
      </c>
      <c r="C12" s="5">
        <f>B12*1000000</f>
        <v>4382426500000</v>
      </c>
      <c r="D12" s="4">
        <v>292502219484.25</v>
      </c>
      <c r="E12" s="6">
        <f>D12/C12</f>
        <v>0.06674435258281</v>
      </c>
      <c r="F12" s="11">
        <f>T12/100</f>
        <v>0.0296965</v>
      </c>
      <c r="G12" s="6">
        <f>E12-F12</f>
        <v>0.03704785258281</v>
      </c>
      <c r="T12" s="10">
        <v>2.96965</v>
      </c>
    </row>
    <row r="13" spans="1:20" ht="12.75">
      <c r="A13" s="2">
        <v>34335</v>
      </c>
      <c r="B13" s="3">
        <v>4678642.75</v>
      </c>
      <c r="C13" s="5">
        <f>B13*1000000</f>
        <v>4678642750000</v>
      </c>
      <c r="D13" s="4">
        <v>296277764246.26</v>
      </c>
      <c r="E13" s="6">
        <f>D13/C13</f>
        <v>0.06332557967719592</v>
      </c>
      <c r="F13" s="11">
        <f>T13/100</f>
        <v>0.025956</v>
      </c>
      <c r="G13" s="6">
        <f>E13-F13</f>
        <v>0.03736957967719592</v>
      </c>
      <c r="T13" s="10">
        <v>2.5956</v>
      </c>
    </row>
    <row r="14" spans="1:20" ht="12.75">
      <c r="A14" s="2">
        <v>34700</v>
      </c>
      <c r="B14" s="3">
        <v>4944534</v>
      </c>
      <c r="C14" s="5">
        <f>B14*1000000</f>
        <v>4944534000000</v>
      </c>
      <c r="D14" s="4">
        <v>332413555030.62</v>
      </c>
      <c r="E14" s="6">
        <f>D14/C14</f>
        <v>0.0672284900924172</v>
      </c>
      <c r="F14" s="11">
        <f>T14/100</f>
        <v>0.028054199999999998</v>
      </c>
      <c r="G14" s="6">
        <f>E14-F14</f>
        <v>0.0391742900924172</v>
      </c>
      <c r="T14" s="10">
        <v>2.80542</v>
      </c>
    </row>
    <row r="15" spans="1:20" ht="12.75">
      <c r="A15" s="2">
        <v>35065</v>
      </c>
      <c r="B15" s="3">
        <v>5206711.25</v>
      </c>
      <c r="C15" s="5">
        <f>B15*1000000</f>
        <v>5206711250000</v>
      </c>
      <c r="D15" s="4">
        <v>343955076695.15</v>
      </c>
      <c r="E15" s="6">
        <f>D15/C15</f>
        <v>0.06605994843580966</v>
      </c>
      <c r="F15" s="11">
        <f>T15/100</f>
        <v>0.0293667</v>
      </c>
      <c r="G15" s="6">
        <f>E15-F15</f>
        <v>0.036693248435809664</v>
      </c>
      <c r="T15" s="10">
        <v>2.93667</v>
      </c>
    </row>
    <row r="16" spans="1:20" ht="12.75">
      <c r="A16" s="2">
        <v>35431</v>
      </c>
      <c r="B16" s="3">
        <v>5418143.75</v>
      </c>
      <c r="C16" s="5">
        <f>B16*1000000</f>
        <v>5418143750000</v>
      </c>
      <c r="D16" s="4">
        <v>355795834214.66</v>
      </c>
      <c r="E16" s="6">
        <f>D16/C16</f>
        <v>0.06566747776203981</v>
      </c>
      <c r="F16" s="11">
        <f>T16/100</f>
        <v>0.0233757</v>
      </c>
      <c r="G16" s="6">
        <f>E16-F16</f>
        <v>0.04229177776203981</v>
      </c>
      <c r="T16" s="10">
        <v>2.33757</v>
      </c>
    </row>
    <row r="17" spans="1:20" ht="12.75">
      <c r="A17" s="2">
        <v>35796</v>
      </c>
      <c r="B17" s="3">
        <v>5557692.75</v>
      </c>
      <c r="C17" s="5">
        <f>B17*1000000</f>
        <v>5557692750000</v>
      </c>
      <c r="D17" s="4">
        <v>363823722920.26</v>
      </c>
      <c r="E17" s="6">
        <f>D17/C17</f>
        <v>0.06546308680346895</v>
      </c>
      <c r="F17" s="11">
        <f>T17/100</f>
        <v>0.0154701</v>
      </c>
      <c r="G17" s="6">
        <f>E17-F17</f>
        <v>0.04999298680346895</v>
      </c>
      <c r="T17" s="10">
        <v>1.54701</v>
      </c>
    </row>
    <row r="18" spans="1:20" ht="12.75">
      <c r="A18" s="2">
        <v>36161</v>
      </c>
      <c r="B18" s="3">
        <v>5680689.25</v>
      </c>
      <c r="C18" s="5">
        <f>B18*1000000</f>
        <v>5680689250000</v>
      </c>
      <c r="D18" s="4">
        <v>353511471722.87</v>
      </c>
      <c r="E18" s="6">
        <f>D18/C18</f>
        <v>0.06223038370262376</v>
      </c>
      <c r="F18" s="11">
        <f>T18/100</f>
        <v>0.0219314</v>
      </c>
      <c r="G18" s="6">
        <f>E18-F18</f>
        <v>0.04029898370262376</v>
      </c>
      <c r="T18" s="10">
        <v>2.19314</v>
      </c>
    </row>
    <row r="19" spans="1:20" ht="12.75">
      <c r="A19" s="2">
        <v>36526</v>
      </c>
      <c r="B19" s="3">
        <v>5698931.25</v>
      </c>
      <c r="C19" s="5">
        <f>B19*1000000</f>
        <v>5698931250000</v>
      </c>
      <c r="D19" s="4">
        <v>361997734302.36</v>
      </c>
      <c r="E19" s="6">
        <f>D19/C19</f>
        <v>0.06352028449235284</v>
      </c>
      <c r="F19" s="11">
        <f>T19/100</f>
        <v>0.033666800000000004</v>
      </c>
      <c r="G19" s="6">
        <f>E19-F19</f>
        <v>0.02985348449235283</v>
      </c>
      <c r="T19" s="10">
        <v>3.36668</v>
      </c>
    </row>
    <row r="20" spans="1:20" ht="12.75">
      <c r="A20" s="2">
        <v>36892</v>
      </c>
      <c r="B20" s="3">
        <v>5812864.5</v>
      </c>
      <c r="C20" s="5">
        <f>B20*1000000</f>
        <v>5812864500000</v>
      </c>
      <c r="D20" s="4">
        <v>359507635242.41</v>
      </c>
      <c r="E20" s="6">
        <f>D20/C20</f>
        <v>0.06184689755668827</v>
      </c>
      <c r="F20" s="11">
        <f>T20/100</f>
        <v>0.0281663</v>
      </c>
      <c r="G20" s="6">
        <f>E20-F20</f>
        <v>0.03368059755668827</v>
      </c>
      <c r="T20" s="10">
        <v>2.81663</v>
      </c>
    </row>
    <row r="21" spans="1:20" ht="12.75">
      <c r="A21" s="2">
        <v>37257</v>
      </c>
      <c r="B21" s="3">
        <v>6191611</v>
      </c>
      <c r="C21" s="5">
        <f>B21*1000000</f>
        <v>6191611000000</v>
      </c>
      <c r="D21" s="4">
        <v>332536958599.42</v>
      </c>
      <c r="E21" s="6">
        <f>D21/C21</f>
        <v>0.05370766325588284</v>
      </c>
      <c r="F21" s="11">
        <f>T21/100</f>
        <v>0.0159567</v>
      </c>
      <c r="G21" s="6">
        <f>E21-F21</f>
        <v>0.03775096325588284</v>
      </c>
      <c r="T21" s="10">
        <v>1.59567</v>
      </c>
    </row>
    <row r="22" spans="1:20" ht="12.75">
      <c r="A22" s="2">
        <v>37622</v>
      </c>
      <c r="B22" s="3">
        <v>6728045.25</v>
      </c>
      <c r="C22" s="5">
        <f>B22*1000000</f>
        <v>6728045250000</v>
      </c>
      <c r="D22" s="4">
        <v>318148529151.51</v>
      </c>
      <c r="E22" s="6">
        <f>D22/C22</f>
        <v>0.04728691876017184</v>
      </c>
      <c r="F22" s="11">
        <f>T22/100</f>
        <v>0.02298</v>
      </c>
      <c r="G22" s="6">
        <f>E22-F22</f>
        <v>0.02430691876017184</v>
      </c>
      <c r="T22" s="10">
        <v>2.298</v>
      </c>
    </row>
    <row r="23" spans="1:20" ht="12.75">
      <c r="A23" s="2">
        <v>37987</v>
      </c>
      <c r="B23" s="3">
        <v>7345149.75</v>
      </c>
      <c r="C23" s="5">
        <f>B23*1000000</f>
        <v>7345149750000</v>
      </c>
      <c r="D23" s="4">
        <v>321566323971.29</v>
      </c>
      <c r="E23" s="6">
        <f>D23/C23</f>
        <v>0.043779410211655656</v>
      </c>
      <c r="F23" s="11">
        <f>T23/100</f>
        <v>0.0266757</v>
      </c>
      <c r="G23" s="6">
        <f>E23-F23</f>
        <v>0.017103710211655656</v>
      </c>
      <c r="T23" s="10">
        <v>2.66757</v>
      </c>
    </row>
    <row r="24" spans="1:20" ht="12.75">
      <c r="A24" s="2">
        <v>38353</v>
      </c>
      <c r="B24" s="3">
        <v>7929139.5</v>
      </c>
      <c r="C24" s="5">
        <f>B24*1000000</f>
        <v>7929139500000</v>
      </c>
      <c r="D24" s="4">
        <v>352350252507.9</v>
      </c>
      <c r="E24" s="6">
        <f>D24/C24</f>
        <v>0.0444373885095476</v>
      </c>
      <c r="F24" s="11">
        <f>T24/100</f>
        <v>0.0336583</v>
      </c>
      <c r="G24" s="6">
        <f>E24-F24</f>
        <v>0.010779088509547598</v>
      </c>
      <c r="T24" s="10">
        <v>3.36583</v>
      </c>
    </row>
    <row r="25" spans="1:20" ht="12.75">
      <c r="A25" s="2">
        <v>38718</v>
      </c>
      <c r="B25" s="3">
        <v>8494599</v>
      </c>
      <c r="C25" s="5">
        <f>B25*1000000</f>
        <v>8494599000000</v>
      </c>
      <c r="D25" s="4">
        <v>405872109315.83</v>
      </c>
      <c r="E25" s="6">
        <f>D25/C25</f>
        <v>0.04778001990627574</v>
      </c>
      <c r="F25" s="11">
        <f>T25/100</f>
        <v>0.032220900000000004</v>
      </c>
      <c r="G25" s="6">
        <f>E25-F25</f>
        <v>0.015559119906275738</v>
      </c>
      <c r="T25" s="10">
        <v>3.22209</v>
      </c>
    </row>
    <row r="26" spans="1:20" ht="12.75">
      <c r="A26" s="2">
        <v>39083</v>
      </c>
      <c r="B26" s="3">
        <v>8988541.75</v>
      </c>
      <c r="C26" s="5">
        <f>B26*1000000</f>
        <v>8988541750000</v>
      </c>
      <c r="D26" s="4">
        <v>429977998108.2</v>
      </c>
      <c r="E26" s="6">
        <f>D26/C26</f>
        <v>0.04783623529458491</v>
      </c>
      <c r="F26" s="11">
        <f>T26/100</f>
        <v>0.028705500000000002</v>
      </c>
      <c r="G26" s="6">
        <f>E26-F26</f>
        <v>0.019130735294584908</v>
      </c>
      <c r="T26" s="10">
        <v>2.87055</v>
      </c>
    </row>
    <row r="27" spans="1:20" ht="12.75">
      <c r="A27" s="2">
        <v>39448</v>
      </c>
      <c r="B27" s="3">
        <v>9913532.5</v>
      </c>
      <c r="C27" s="5">
        <f>B27*1000000</f>
        <v>9913532500000</v>
      </c>
      <c r="D27" s="4">
        <v>451154049950.63</v>
      </c>
      <c r="E27" s="6">
        <f>D27/C27</f>
        <v>0.045508909155301605</v>
      </c>
      <c r="F27" s="11">
        <f>T27/100</f>
        <v>0.0381495</v>
      </c>
      <c r="G27" s="6">
        <f>E27-F27</f>
        <v>0.007359409155301602</v>
      </c>
      <c r="T27" s="10">
        <v>3.81495</v>
      </c>
    </row>
    <row r="28" spans="1:20" ht="12.75">
      <c r="A28" s="2"/>
      <c r="B28" s="3"/>
      <c r="D28" s="4"/>
      <c r="F28" s="11"/>
      <c r="G28" s="6"/>
      <c r="T28" s="10"/>
    </row>
    <row r="29" spans="1:20" ht="12.75">
      <c r="A29" s="2">
        <v>39814</v>
      </c>
      <c r="B29" s="3">
        <v>11723348.25</v>
      </c>
      <c r="C29" s="5">
        <f>B29*1000000</f>
        <v>11723348250000</v>
      </c>
      <c r="D29" s="4">
        <v>383071060815.42</v>
      </c>
      <c r="E29" s="6">
        <f>D29/C29</f>
        <v>0.032675909019031314</v>
      </c>
      <c r="F29" s="11">
        <f>T29/100</f>
        <v>-0.0032035999999999996</v>
      </c>
      <c r="G29" s="6">
        <f>E29-F29</f>
        <v>0.035879509019031315</v>
      </c>
      <c r="T29" s="10">
        <v>-0.32036</v>
      </c>
    </row>
    <row r="30" spans="1:20" ht="12.75">
      <c r="A30" s="2">
        <v>40179</v>
      </c>
      <c r="B30" s="3">
        <v>13390438</v>
      </c>
      <c r="C30" s="5">
        <f>B30*1000000</f>
        <v>13390438000000</v>
      </c>
      <c r="D30" s="4">
        <v>413954825362.17</v>
      </c>
      <c r="E30" s="6">
        <f>D30/C30</f>
        <v>0.030914210973694064</v>
      </c>
      <c r="F30" s="11">
        <f>T30/100</f>
        <v>0.0163657</v>
      </c>
      <c r="G30" s="6">
        <f>E30-F30</f>
        <v>0.014548510973694063</v>
      </c>
      <c r="T30" s="10">
        <v>1.63657</v>
      </c>
    </row>
    <row r="31" spans="1:20" ht="12.75">
      <c r="A31" s="2">
        <v>40544</v>
      </c>
      <c r="B31" s="3">
        <v>14656620.25</v>
      </c>
      <c r="C31" s="5">
        <f>B31*1000000</f>
        <v>14656620250000</v>
      </c>
      <c r="D31" s="4">
        <v>454393280417.03</v>
      </c>
      <c r="E31" s="6">
        <f>D31/C31</f>
        <v>0.031002596278431244</v>
      </c>
      <c r="F31" s="11">
        <f>T31/100</f>
        <v>0.0313965</v>
      </c>
      <c r="G31" s="6">
        <f>E31-F31</f>
        <v>-0.00039390372156875714</v>
      </c>
      <c r="T31" s="10">
        <v>3.13965</v>
      </c>
    </row>
    <row r="32" spans="1:20" ht="12.75">
      <c r="A32" s="2">
        <v>40909</v>
      </c>
      <c r="B32" s="3">
        <v>15990131.25</v>
      </c>
      <c r="C32" s="5">
        <f>B32*1000000</f>
        <v>15990131250000</v>
      </c>
      <c r="D32" s="4">
        <v>359796008919.49</v>
      </c>
      <c r="E32" s="6">
        <f>D32/C32</f>
        <v>0.02250112918363256</v>
      </c>
      <c r="F32" s="11">
        <f>T32/100</f>
        <v>0.020731899999999998</v>
      </c>
      <c r="G32" s="6">
        <f>E32-F32</f>
        <v>0.0017692291836325612</v>
      </c>
      <c r="T32" s="10">
        <v>2.07319</v>
      </c>
    </row>
    <row r="33" spans="1:20" ht="12.75">
      <c r="A33" s="2">
        <v>41275</v>
      </c>
      <c r="B33" s="3">
        <v>16851000</v>
      </c>
      <c r="C33" s="5">
        <f>B33*1000000</f>
        <v>16851000000000</v>
      </c>
      <c r="D33" s="4">
        <v>415688781248.4</v>
      </c>
      <c r="E33" s="6">
        <f>D33/C33</f>
        <v>0.024668493338579314</v>
      </c>
      <c r="F33" s="11">
        <f>T33/100</f>
        <v>0.0146597</v>
      </c>
      <c r="G33" s="6">
        <f>E33-F33</f>
        <v>0.010008793338579314</v>
      </c>
      <c r="T33" s="10">
        <v>1.46597</v>
      </c>
    </row>
    <row r="34" spans="1:20" ht="12.75">
      <c r="A34" s="2">
        <v>41640</v>
      </c>
      <c r="B34" s="3">
        <v>17799837</v>
      </c>
      <c r="C34" s="5">
        <f>B34*1000000</f>
        <v>17799837000000</v>
      </c>
      <c r="D34" s="4">
        <v>430812121372.05</v>
      </c>
      <c r="E34" s="6">
        <f>D34/C34</f>
        <v>0.02420314980255437</v>
      </c>
      <c r="F34" s="11">
        <f>T34/100</f>
        <v>0.016154599999999998</v>
      </c>
      <c r="G34" s="6">
        <f>E34-F34</f>
        <v>0.008048549802554372</v>
      </c>
      <c r="T34" s="10">
        <v>1.61546</v>
      </c>
    </row>
    <row r="35" spans="1:20" ht="12.75">
      <c r="A35" s="2">
        <v>42005</v>
      </c>
      <c r="B35" s="3">
        <v>18344212.75</v>
      </c>
      <c r="C35" s="5">
        <f>B35*1000000</f>
        <v>18344212750000</v>
      </c>
      <c r="D35" s="4">
        <v>402435356075.49</v>
      </c>
      <c r="E35" s="6">
        <f>D35/C35</f>
        <v>0.021938000913966176</v>
      </c>
      <c r="F35" s="11">
        <f>T35/100</f>
        <v>0.0011948</v>
      </c>
      <c r="G35" s="6">
        <f>E35-F35</f>
        <v>0.020743200913966177</v>
      </c>
      <c r="T35" s="10">
        <v>0.11948</v>
      </c>
    </row>
    <row r="36" spans="1:20" ht="12.75">
      <c r="A36" s="2">
        <v>42370</v>
      </c>
      <c r="B36" s="3">
        <v>19549200.5</v>
      </c>
      <c r="C36" s="5">
        <f>B36*1000000</f>
        <v>19549200500000</v>
      </c>
      <c r="D36" s="4">
        <v>432649652901.12</v>
      </c>
      <c r="E36" s="6">
        <f>D36/C36</f>
        <v>0.022131322091720324</v>
      </c>
      <c r="F36" s="11">
        <f>T36/100</f>
        <v>0.0127002</v>
      </c>
      <c r="G36" s="6">
        <f>E36-F36</f>
        <v>0.009431122091720324</v>
      </c>
      <c r="T36" s="10">
        <v>1.27002</v>
      </c>
    </row>
    <row r="37" spans="1:20" ht="12.75">
      <c r="A37" s="2">
        <v>42736</v>
      </c>
      <c r="B37" s="3">
        <v>20107155.25</v>
      </c>
      <c r="C37" s="5">
        <f>B37*1000000</f>
        <v>20107155250000</v>
      </c>
      <c r="D37" s="4">
        <v>458542287311.8</v>
      </c>
      <c r="E37" s="6">
        <f>D37/C37</f>
        <v>0.022804930961668482</v>
      </c>
      <c r="F37" s="11">
        <f>T37/100</f>
        <v>0.0213594</v>
      </c>
      <c r="G37" s="6">
        <f>E37-F37</f>
        <v>0.0014455309616684814</v>
      </c>
      <c r="T37" s="10">
        <v>2.13594</v>
      </c>
    </row>
    <row r="38" spans="1:20" ht="12.75">
      <c r="A38" s="2">
        <v>43101</v>
      </c>
      <c r="B38" s="3">
        <v>21443716.75</v>
      </c>
      <c r="C38" s="5">
        <f>B38*1000000</f>
        <v>21443716750000</v>
      </c>
      <c r="D38" s="4">
        <v>523017301446.12</v>
      </c>
      <c r="E38" s="6">
        <f>D38/C38</f>
        <v>0.02439023549619121</v>
      </c>
      <c r="F38" s="11">
        <f>T38/100</f>
        <v>0.024354</v>
      </c>
      <c r="G38" s="6">
        <f>E38-F38</f>
        <v>3.6235496191208694E-05</v>
      </c>
      <c r="T38" s="10">
        <v>2.4354</v>
      </c>
    </row>
    <row r="39" spans="1:7" ht="12.75">
      <c r="A39" s="2"/>
      <c r="E39" s="6">
        <f>AVERAGE(E29:E38)</f>
        <v>0.0257229978059469</v>
      </c>
      <c r="F39" s="6">
        <f>AVERAGE(F29:F38)</f>
        <v>0.01557132</v>
      </c>
      <c r="G39" s="6">
        <f>E39-F39</f>
        <v>0.0101516778059469</v>
      </c>
    </row>
  </sheetData>
  <sheetProtection/>
  <hyperlinks>
    <hyperlink ref="D8" r:id="rId1" display="Insterest Paid"/>
    <hyperlink ref="C8" r:id="rId2" display="Federal Debt"/>
    <hyperlink ref="F8" r:id="rId3" display="Reported Inflatio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Knight</dc:creator>
  <cp:keywords/>
  <dc:description/>
  <cp:lastModifiedBy>Peter Knight</cp:lastModifiedBy>
  <dcterms:created xsi:type="dcterms:W3CDTF">2019-06-14T15:40:22Z</dcterms:created>
  <dcterms:modified xsi:type="dcterms:W3CDTF">2019-06-14T15:42:57Z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