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7670" windowHeight="117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<sst xmlns="http://schemas.openxmlformats.org/spreadsheetml/2006/main" count="115" uniqueCount="108">
  <si>
    <t>1.00 Point Value</t>
  </si>
  <si>
    <t>0.01 value</t>
  </si>
  <si>
    <t>All per RT</t>
  </si>
  <si>
    <t>Point value</t>
  </si>
  <si>
    <t>Average entry rate</t>
  </si>
  <si>
    <t>Net percentage profit or loss</t>
  </si>
  <si>
    <t>Estimated low</t>
  </si>
  <si>
    <t>Estimated High</t>
  </si>
  <si>
    <t>Net account  liquidating value</t>
  </si>
  <si>
    <t>C.M.E.  Fed funds futures price</t>
  </si>
  <si>
    <t>Total position value</t>
  </si>
  <si>
    <t>price down</t>
  </si>
  <si>
    <t>price up</t>
  </si>
  <si>
    <t>Com</t>
  </si>
  <si>
    <t>Position value est. low</t>
  </si>
  <si>
    <t>Position value est. high</t>
  </si>
  <si>
    <t>Contracts</t>
  </si>
  <si>
    <t>Entry price 4</t>
  </si>
  <si>
    <t>Entry price 5</t>
  </si>
  <si>
    <t>Entry price 6</t>
  </si>
  <si>
    <t>Entry price 7</t>
  </si>
  <si>
    <t>Entry price 8</t>
  </si>
  <si>
    <t>Entry price 9</t>
  </si>
  <si>
    <t>tic break even</t>
  </si>
  <si>
    <t>Contracts added</t>
  </si>
  <si>
    <t>3 month deposit rate</t>
  </si>
  <si>
    <t>Net hedge P&amp;L</t>
  </si>
  <si>
    <t>Total points</t>
  </si>
  <si>
    <t>Average hedge rate</t>
  </si>
  <si>
    <t>Hedge cost per contract</t>
  </si>
  <si>
    <t xml:space="preserve">P&amp;L </t>
  </si>
  <si>
    <t xml:space="preserve">Total </t>
  </si>
  <si>
    <t xml:space="preserve">Net profit or loss </t>
  </si>
  <si>
    <t>Option strike price</t>
  </si>
  <si>
    <t>Avg Strike</t>
  </si>
  <si>
    <t>Avg. Preimum</t>
  </si>
  <si>
    <t>Expiration Date</t>
  </si>
  <si>
    <t>Today's date</t>
  </si>
  <si>
    <t>Option price  in points</t>
  </si>
  <si>
    <t>Contracts per strike</t>
  </si>
  <si>
    <t>Total points per strike</t>
  </si>
  <si>
    <t>Net percentage gain or loss</t>
  </si>
  <si>
    <t>Bid/Ask spread and all costs per contract</t>
  </si>
  <si>
    <t xml:space="preserve">Hedge P&amp;L at exp            </t>
  </si>
  <si>
    <t xml:space="preserve">Days to hedge expiration           </t>
  </si>
  <si>
    <t xml:space="preserve">Entry price 1         </t>
  </si>
  <si>
    <t xml:space="preserve">Contracts                  </t>
  </si>
  <si>
    <t xml:space="preserve">Entry price 2            </t>
  </si>
  <si>
    <t xml:space="preserve">Contracts added   </t>
  </si>
  <si>
    <t xml:space="preserve">Contracts added     </t>
  </si>
  <si>
    <t xml:space="preserve">Avg. Futures price </t>
  </si>
  <si>
    <t xml:space="preserve">Total futures           </t>
  </si>
  <si>
    <t xml:space="preserve">Avg. hedge strike </t>
  </si>
  <si>
    <t>Bloomberg interactive Fed Funds chart</t>
  </si>
  <si>
    <t>1954-2014 chart and historical data from the Fed's site</t>
  </si>
  <si>
    <t xml:space="preserve">Net profit of loss at expiration                   </t>
  </si>
  <si>
    <t>Net profit or loss</t>
  </si>
  <si>
    <t xml:space="preserve">Liquating value </t>
  </si>
  <si>
    <t>Contract Price</t>
  </si>
  <si>
    <t xml:space="preserve">Contract Price                    </t>
  </si>
  <si>
    <r>
      <t xml:space="preserve">Investment         </t>
    </r>
    <r>
      <rPr>
        <b/>
        <sz val="10"/>
        <color indexed="12"/>
        <rFont val="Arial"/>
        <family val="2"/>
      </rPr>
      <t xml:space="preserve">                </t>
    </r>
  </si>
  <si>
    <r>
      <t xml:space="preserve">Expiration Liquidation Value                     </t>
    </r>
    <r>
      <rPr>
        <b/>
        <sz val="10"/>
        <color indexed="8"/>
        <rFont val="Arial"/>
        <family val="2"/>
      </rPr>
      <t xml:space="preserve">  </t>
    </r>
  </si>
  <si>
    <r>
      <t xml:space="preserve">Entry price 3          </t>
    </r>
    <r>
      <rPr>
        <b/>
        <sz val="10"/>
        <color indexed="57"/>
        <rFont val="Arial"/>
        <family val="2"/>
      </rPr>
      <t xml:space="preserve"> </t>
    </r>
  </si>
  <si>
    <r>
      <t xml:space="preserve">Futures P&amp;L                </t>
    </r>
    <r>
      <rPr>
        <b/>
        <sz val="10"/>
        <color indexed="57"/>
        <rFont val="Arial"/>
        <family val="2"/>
      </rPr>
      <t xml:space="preserve"> </t>
    </r>
  </si>
  <si>
    <r>
      <t>Contracts added</t>
    </r>
    <r>
      <rPr>
        <b/>
        <sz val="10"/>
        <color indexed="57"/>
        <rFont val="Arial"/>
        <family val="2"/>
      </rPr>
      <t xml:space="preserve">  </t>
    </r>
  </si>
  <si>
    <r>
      <t xml:space="preserve">Point value (0.01)        </t>
    </r>
    <r>
      <rPr>
        <b/>
        <sz val="10"/>
        <color indexed="57"/>
        <rFont val="Arial"/>
        <family val="2"/>
      </rPr>
      <t xml:space="preserve">        </t>
    </r>
  </si>
  <si>
    <r>
      <t xml:space="preserve">Total options         </t>
    </r>
    <r>
      <rPr>
        <b/>
        <sz val="10"/>
        <color indexed="57"/>
        <rFont val="Arial"/>
        <family val="2"/>
      </rPr>
      <t xml:space="preserve"> </t>
    </r>
  </si>
  <si>
    <t>Current rate</t>
  </si>
  <si>
    <t xml:space="preserve">Base currency liquidation value </t>
  </si>
  <si>
    <t>Australian dollar</t>
  </si>
  <si>
    <t>Euro dollar</t>
  </si>
  <si>
    <t>Swiss Franc</t>
  </si>
  <si>
    <t>British Pound</t>
  </si>
  <si>
    <t>Japanese Yen</t>
  </si>
  <si>
    <t>Base currency gain or loss</t>
  </si>
  <si>
    <t xml:space="preserve">Fed Funds rate </t>
  </si>
  <si>
    <t xml:space="preserve">Review links </t>
  </si>
  <si>
    <t>Open An Account</t>
  </si>
  <si>
    <t>Deposit per contract</t>
  </si>
  <si>
    <t>Fed Funds futures contract specifications</t>
  </si>
  <si>
    <t>Total Bid/Ask spreads and costs</t>
  </si>
  <si>
    <t>FOMC meeting schedule</t>
  </si>
  <si>
    <t xml:space="preserve">Initial investment </t>
  </si>
  <si>
    <t>Click here for currency quotes</t>
  </si>
  <si>
    <t xml:space="preserve">Average entry rate </t>
  </si>
  <si>
    <t>Fed expected rate</t>
  </si>
  <si>
    <t>Days</t>
  </si>
  <si>
    <t xml:space="preserve">Current </t>
  </si>
  <si>
    <t>Fed Dec Price</t>
  </si>
  <si>
    <t>Points</t>
  </si>
  <si>
    <t>daily</t>
  </si>
  <si>
    <t>fed expected</t>
  </si>
  <si>
    <t>Where the Fed wants rates and when</t>
  </si>
  <si>
    <t>What the Fed Funds rate is and how it's set</t>
  </si>
  <si>
    <t>Value at entry</t>
  </si>
  <si>
    <t xml:space="preserve">Click here for quotes, enter the current price for Dec 15 in cell  B-2 </t>
  </si>
  <si>
    <t>Fed expected value by 12/31/15</t>
  </si>
  <si>
    <t>Contract price converted to rate for Dec 2015 delivery</t>
  </si>
  <si>
    <t>The last tightening cycle 1.25% to 5.25%</t>
  </si>
  <si>
    <t>Total number of contracts</t>
  </si>
  <si>
    <t>Total number of  hedge contracts?</t>
  </si>
  <si>
    <t>Percent gain or loss</t>
  </si>
  <si>
    <t>How funds are protected</t>
  </si>
  <si>
    <t>What Fed funds are and how the rate is set</t>
  </si>
  <si>
    <t>Open an accounts with XFA</t>
  </si>
  <si>
    <t>Open an account with Gain</t>
  </si>
  <si>
    <t xml:space="preserve">The  largest dollar volume exchange group </t>
  </si>
  <si>
    <t>Scale trade to 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</si>
</sst>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
    <numFmt numFmtId="166" formatCode="&quot;$&quot;#,##0"/>
    <numFmt numFmtId="167" formatCode="#,##0.0000"/>
    <numFmt numFmtId="168" formatCode="0.0000%"/>
    <numFmt numFmtId="169" formatCode="0.000000"/>
    <numFmt numFmtId="170" formatCode="0.00_);\(0.00\)"/>
    <numFmt numFmtId="171" formatCode="mm/dd/yy;@"/>
    <numFmt numFmtId="172" formatCode="#,##0.0000_);[Red]\(#,##0.0000\)"/>
    <numFmt numFmtId="173" formatCode="[$-409]dddd\,\ mmmm\ dd\,\ yyyy"/>
    <numFmt numFmtId="174" formatCode="&quot;Yes&quot;;&quot;Yes&quot;;&quot;No&quot;"/>
    <numFmt numFmtId="175" formatCode="&quot;True&quot;;&quot;True&quot;;&quot;False&quot;"/>
    <numFmt numFmtId="176" formatCode="&quot;On&quot;;&quot;On&quot;;&quot;Off&quot;"/>
    <numFmt numFmtId="177" formatCode="[$€-2]\ #,##0.00_);[Red]\([$€-2]\ #,##0.00\)"/>
  </numFmts>
  <fonts count="104">
    <font>
      <sz val="8"/>
      <color theme="1"/>
      <name val="Calibri"/>
      <family val="2"/>
    </font>
    <font>
      <sz val="8"/>
      <color indexed="8"/>
      <name val="Calibri"/>
      <family val="2"/>
    </font>
    <font>
      <b/>
      <sz val="9"/>
      <name val="Arial"/>
      <family val="2"/>
    </font>
    <font>
      <b/>
      <sz val="11"/>
      <name val="Arial"/>
      <family val="2"/>
    </font>
    <font>
      <b/>
      <sz val="10.5"/>
      <name val="Arial"/>
      <family val="2"/>
    </font>
    <font>
      <b/>
      <sz val="10"/>
      <name val="Arial"/>
      <family val="2"/>
    </font>
    <font>
      <b/>
      <sz val="10"/>
      <color indexed="12"/>
      <name val="Arial"/>
      <family val="2"/>
    </font>
    <font>
      <b/>
      <sz val="10"/>
      <color indexed="8"/>
      <name val="Arial"/>
      <family val="2"/>
    </font>
    <font>
      <b/>
      <sz val="10"/>
      <color indexed="57"/>
      <name val="Arial"/>
      <family val="2"/>
    </font>
    <font>
      <sz val="10"/>
      <name val="Arial"/>
      <family val="2"/>
    </font>
    <font>
      <sz val="8"/>
      <color indexed="9"/>
      <name val="Calibri"/>
      <family val="2"/>
    </font>
    <font>
      <sz val="8"/>
      <color indexed="20"/>
      <name val="Calibri"/>
      <family val="2"/>
    </font>
    <font>
      <b/>
      <sz val="8"/>
      <color indexed="52"/>
      <name val="Calibri"/>
      <family val="2"/>
    </font>
    <font>
      <b/>
      <sz val="8"/>
      <color indexed="9"/>
      <name val="Calibri"/>
      <family val="2"/>
    </font>
    <font>
      <i/>
      <sz val="8"/>
      <color indexed="23"/>
      <name val="Calibri"/>
      <family val="2"/>
    </font>
    <font>
      <u val="single"/>
      <sz val="8"/>
      <color indexed="20"/>
      <name val="Calibri"/>
      <family val="2"/>
    </font>
    <font>
      <sz val="8"/>
      <color indexed="17"/>
      <name val="Calibri"/>
      <family val="2"/>
    </font>
    <font>
      <b/>
      <sz val="15"/>
      <color indexed="56"/>
      <name val="Calibri"/>
      <family val="2"/>
    </font>
    <font>
      <b/>
      <sz val="13"/>
      <color indexed="56"/>
      <name val="Calibri"/>
      <family val="2"/>
    </font>
    <font>
      <b/>
      <sz val="11"/>
      <color indexed="56"/>
      <name val="Calibri"/>
      <family val="2"/>
    </font>
    <font>
      <u val="single"/>
      <sz val="8"/>
      <color indexed="12"/>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18"/>
      <color indexed="56"/>
      <name val="Cambria"/>
      <family val="2"/>
    </font>
    <font>
      <b/>
      <sz val="8"/>
      <color indexed="8"/>
      <name val="Calibri"/>
      <family val="2"/>
    </font>
    <font>
      <sz val="8"/>
      <color indexed="10"/>
      <name val="Calibri"/>
      <family val="2"/>
    </font>
    <font>
      <b/>
      <sz val="9"/>
      <color indexed="8"/>
      <name val="Arial"/>
      <family val="2"/>
    </font>
    <font>
      <b/>
      <sz val="10"/>
      <color indexed="21"/>
      <name val="Calibri"/>
      <family val="2"/>
    </font>
    <font>
      <b/>
      <sz val="9"/>
      <color indexed="10"/>
      <name val="Arial"/>
      <family val="2"/>
    </font>
    <font>
      <b/>
      <sz val="11"/>
      <color indexed="8"/>
      <name val="Arial"/>
      <family val="2"/>
    </font>
    <font>
      <b/>
      <sz val="11"/>
      <color indexed="10"/>
      <name val="Arial"/>
      <family val="2"/>
    </font>
    <font>
      <sz val="8"/>
      <name val="Calibri"/>
      <family val="2"/>
    </font>
    <font>
      <b/>
      <sz val="10.5"/>
      <color indexed="8"/>
      <name val="Arial"/>
      <family val="2"/>
    </font>
    <font>
      <b/>
      <sz val="11"/>
      <name val="Calibri"/>
      <family val="2"/>
    </font>
    <font>
      <sz val="8"/>
      <color indexed="40"/>
      <name val="Calibri"/>
      <family val="2"/>
    </font>
    <font>
      <b/>
      <sz val="8"/>
      <name val="Calibri"/>
      <family val="2"/>
    </font>
    <font>
      <b/>
      <sz val="10.5"/>
      <name val="Calibri"/>
      <family val="2"/>
    </font>
    <font>
      <b/>
      <sz val="12"/>
      <name val="Calibri"/>
      <family val="2"/>
    </font>
    <font>
      <b/>
      <sz val="10"/>
      <name val="Calibri"/>
      <family val="2"/>
    </font>
    <font>
      <b/>
      <sz val="10"/>
      <color indexed="9"/>
      <name val="Arial"/>
      <family val="2"/>
    </font>
    <font>
      <sz val="10"/>
      <color indexed="8"/>
      <name val="Arial"/>
      <family val="2"/>
    </font>
    <font>
      <sz val="10"/>
      <color indexed="40"/>
      <name val="Arial"/>
      <family val="2"/>
    </font>
    <font>
      <b/>
      <u val="single"/>
      <sz val="10"/>
      <color indexed="15"/>
      <name val="Arial"/>
      <family val="2"/>
    </font>
    <font>
      <b/>
      <u val="single"/>
      <sz val="10"/>
      <color indexed="44"/>
      <name val="Arial"/>
      <family val="2"/>
    </font>
    <font>
      <b/>
      <u val="single"/>
      <sz val="12"/>
      <color indexed="15"/>
      <name val="Calibri"/>
      <family val="2"/>
    </font>
    <font>
      <b/>
      <sz val="12"/>
      <color indexed="8"/>
      <name val="Calibri"/>
      <family val="2"/>
    </font>
    <font>
      <b/>
      <sz val="13"/>
      <color indexed="8"/>
      <name val="Calibri"/>
      <family val="2"/>
    </font>
    <font>
      <b/>
      <sz val="13"/>
      <name val="Calibri"/>
      <family val="2"/>
    </font>
    <font>
      <b/>
      <sz val="10"/>
      <color indexed="44"/>
      <name val="Arial"/>
      <family val="2"/>
    </font>
    <font>
      <sz val="12"/>
      <name val="Calibri"/>
      <family val="2"/>
    </font>
    <font>
      <b/>
      <sz val="12"/>
      <color indexed="9"/>
      <name val="Calibri"/>
      <family val="2"/>
    </font>
    <font>
      <b/>
      <u val="single"/>
      <sz val="11"/>
      <color indexed="44"/>
      <name val="Calibri"/>
      <family val="2"/>
    </font>
    <font>
      <b/>
      <sz val="11"/>
      <color indexed="9"/>
      <name val="Calibri"/>
      <family val="2"/>
    </font>
    <font>
      <sz val="12"/>
      <color indexed="8"/>
      <name val="Calibri"/>
      <family val="2"/>
    </font>
    <font>
      <sz val="10"/>
      <color indexed="8"/>
      <name val="Calibri"/>
      <family val="2"/>
    </font>
    <font>
      <b/>
      <sz val="11"/>
      <color indexed="8"/>
      <name val="Calibri"/>
      <family val="2"/>
    </font>
    <font>
      <b/>
      <u val="single"/>
      <sz val="11"/>
      <color indexed="12"/>
      <name val="Calibri"/>
      <family val="2"/>
    </font>
    <font>
      <b/>
      <sz val="12"/>
      <color indexed="42"/>
      <name val="Calibri"/>
      <family val="2"/>
    </font>
    <font>
      <sz val="12"/>
      <color indexed="42"/>
      <name val="Calibri"/>
      <family val="2"/>
    </font>
    <font>
      <sz val="12"/>
      <color indexed="9"/>
      <name val="Calibri"/>
      <family val="2"/>
    </font>
    <font>
      <sz val="11"/>
      <color indexed="9"/>
      <name val="Calibri"/>
      <family val="2"/>
    </font>
    <font>
      <sz val="8"/>
      <color theme="0"/>
      <name val="Calibri"/>
      <family val="2"/>
    </font>
    <font>
      <sz val="8"/>
      <color rgb="FF9C0006"/>
      <name val="Calibri"/>
      <family val="2"/>
    </font>
    <font>
      <b/>
      <sz val="8"/>
      <color rgb="FFFA7D00"/>
      <name val="Calibri"/>
      <family val="2"/>
    </font>
    <font>
      <b/>
      <sz val="8"/>
      <color theme="0"/>
      <name val="Calibri"/>
      <family val="2"/>
    </font>
    <font>
      <i/>
      <sz val="8"/>
      <color rgb="FF7F7F7F"/>
      <name val="Calibri"/>
      <family val="2"/>
    </font>
    <font>
      <u val="single"/>
      <sz val="8"/>
      <color theme="11"/>
      <name val="Calibri"/>
      <family val="2"/>
    </font>
    <font>
      <sz val="8"/>
      <color rgb="FF006100"/>
      <name val="Calibri"/>
      <family val="2"/>
    </font>
    <font>
      <b/>
      <sz val="15"/>
      <color theme="3"/>
      <name val="Calibri"/>
      <family val="2"/>
    </font>
    <font>
      <b/>
      <sz val="13"/>
      <color theme="3"/>
      <name val="Calibri"/>
      <family val="2"/>
    </font>
    <font>
      <b/>
      <sz val="11"/>
      <color theme="3"/>
      <name val="Calibri"/>
      <family val="2"/>
    </font>
    <font>
      <u val="single"/>
      <sz val="8"/>
      <color theme="10"/>
      <name val="Calibri"/>
      <family val="2"/>
    </font>
    <font>
      <sz val="8"/>
      <color rgb="FF3F3F76"/>
      <name val="Calibri"/>
      <family val="2"/>
    </font>
    <font>
      <sz val="8"/>
      <color rgb="FFFA7D00"/>
      <name val="Calibri"/>
      <family val="2"/>
    </font>
    <font>
      <sz val="8"/>
      <color rgb="FF9C6500"/>
      <name val="Calibri"/>
      <family val="2"/>
    </font>
    <font>
      <b/>
      <sz val="8"/>
      <color rgb="FF3F3F3F"/>
      <name val="Calibri"/>
      <family val="2"/>
    </font>
    <font>
      <b/>
      <sz val="18"/>
      <color theme="3"/>
      <name val="Cambria"/>
      <family val="2"/>
    </font>
    <font>
      <b/>
      <sz val="8"/>
      <color theme="1"/>
      <name val="Calibri"/>
      <family val="2"/>
    </font>
    <font>
      <sz val="8"/>
      <color rgb="FFFF0000"/>
      <name val="Calibri"/>
      <family val="2"/>
    </font>
    <font>
      <b/>
      <sz val="9"/>
      <color theme="1"/>
      <name val="Arial"/>
      <family val="2"/>
    </font>
    <font>
      <b/>
      <sz val="10"/>
      <color rgb="FF006666"/>
      <name val="Calibri"/>
      <family val="2"/>
    </font>
    <font>
      <b/>
      <sz val="9"/>
      <color rgb="FFFF0000"/>
      <name val="Arial"/>
      <family val="2"/>
    </font>
    <font>
      <b/>
      <sz val="11"/>
      <color theme="1"/>
      <name val="Arial"/>
      <family val="2"/>
    </font>
    <font>
      <b/>
      <sz val="11"/>
      <color rgb="FFFF0000"/>
      <name val="Arial"/>
      <family val="2"/>
    </font>
    <font>
      <b/>
      <sz val="10.5"/>
      <color theme="1"/>
      <name val="Arial"/>
      <family val="2"/>
    </font>
    <font>
      <b/>
      <sz val="11"/>
      <color theme="3" tint="-0.4999699890613556"/>
      <name val="Calibri"/>
      <family val="2"/>
    </font>
    <font>
      <sz val="8"/>
      <color rgb="FF0099FF"/>
      <name val="Calibri"/>
      <family val="2"/>
    </font>
    <font>
      <b/>
      <sz val="10"/>
      <color theme="0"/>
      <name val="Arial"/>
      <family val="2"/>
    </font>
    <font>
      <sz val="10"/>
      <color theme="1"/>
      <name val="Arial"/>
      <family val="2"/>
    </font>
    <font>
      <b/>
      <sz val="10"/>
      <color theme="1"/>
      <name val="Arial"/>
      <family val="2"/>
    </font>
    <font>
      <sz val="10"/>
      <color rgb="FF0099FF"/>
      <name val="Arial"/>
      <family val="2"/>
    </font>
    <font>
      <b/>
      <u val="single"/>
      <sz val="10"/>
      <color rgb="FF66FFCC"/>
      <name val="Arial"/>
      <family val="2"/>
    </font>
    <font>
      <b/>
      <u val="single"/>
      <sz val="10"/>
      <color rgb="FF69E2FF"/>
      <name val="Arial"/>
      <family val="2"/>
    </font>
    <font>
      <b/>
      <u val="single"/>
      <sz val="12"/>
      <color rgb="FF66FFCC"/>
      <name val="Calibri"/>
      <family val="2"/>
    </font>
    <font>
      <b/>
      <u val="single"/>
      <sz val="10"/>
      <color rgb="FFA8D6F6"/>
      <name val="Arial"/>
      <family val="2"/>
    </font>
    <font>
      <b/>
      <u val="single"/>
      <sz val="10"/>
      <color rgb="FF94CDF4"/>
      <name val="Arial"/>
      <family val="2"/>
    </font>
    <font>
      <b/>
      <sz val="12"/>
      <color theme="1"/>
      <name val="Calibri"/>
      <family val="2"/>
    </font>
    <font>
      <b/>
      <sz val="13"/>
      <color theme="1"/>
      <name val="Calibri"/>
      <family val="2"/>
    </font>
    <font>
      <b/>
      <sz val="10"/>
      <color rgb="FFA8D6F6"/>
      <name val="Arial"/>
      <family val="2"/>
    </font>
    <font>
      <b/>
      <sz val="12"/>
      <color theme="0"/>
      <name val="Calibri"/>
      <family val="2"/>
    </font>
    <font>
      <b/>
      <u val="single"/>
      <sz val="11"/>
      <color rgb="FFA8D6F6"/>
      <name val="Calibri"/>
      <family val="2"/>
    </font>
    <font>
      <b/>
      <sz val="11"/>
      <color theme="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A7D5FF"/>
        <bgColor indexed="64"/>
      </patternFill>
    </fill>
    <fill>
      <patternFill patternType="solid">
        <fgColor rgb="FFB9FFE3"/>
        <bgColor indexed="64"/>
      </patternFill>
    </fill>
    <fill>
      <patternFill patternType="solid">
        <fgColor rgb="FF000036"/>
        <bgColor indexed="64"/>
      </patternFill>
    </fill>
    <fill>
      <patternFill patternType="solid">
        <fgColor theme="0"/>
        <bgColor indexed="64"/>
      </patternFill>
    </fill>
    <fill>
      <patternFill patternType="solid">
        <fgColor rgb="FF97FFEB"/>
        <bgColor indexed="64"/>
      </patternFill>
    </fill>
    <fill>
      <patternFill patternType="solid">
        <fgColor rgb="FFFFFFAF"/>
        <bgColor indexed="64"/>
      </patternFill>
    </fill>
    <fill>
      <patternFill patternType="solid">
        <fgColor rgb="FF00B050"/>
        <bgColor indexed="64"/>
      </patternFill>
    </fill>
    <fill>
      <patternFill patternType="solid">
        <fgColor rgb="FFE1F1FF"/>
        <bgColor indexed="64"/>
      </patternFill>
    </fill>
    <fill>
      <patternFill patternType="solid">
        <fgColor theme="0" tint="-0.4999699890613556"/>
        <bgColor indexed="64"/>
      </patternFill>
    </fill>
    <fill>
      <patternFill patternType="solid">
        <fgColor rgb="FFB0FBA3"/>
        <bgColor indexed="64"/>
      </patternFill>
    </fill>
    <fill>
      <patternFill patternType="solid">
        <fgColor theme="0" tint="-0.24997000396251678"/>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color rgb="FF9B9B9B"/>
      </left>
      <right style="thin">
        <color rgb="FF9B9B9B"/>
      </right>
      <top style="thin">
        <color rgb="FF9B9B9B"/>
      </top>
      <bottom style="thin">
        <color rgb="FF9B9B9B"/>
      </bottom>
    </border>
    <border>
      <left style="thin"/>
      <right style="thin"/>
      <top style="thin"/>
      <bottom style="thin"/>
    </border>
    <border>
      <left style="thin">
        <color rgb="FF9B9B9B"/>
      </left>
      <right style="thin">
        <color rgb="FF9B9B9B"/>
      </right>
      <top/>
      <bottom style="thin">
        <color rgb="FF9B9B9B"/>
      </bottom>
    </border>
    <border>
      <left/>
      <right style="thin"/>
      <top style="thin"/>
      <bottom style="thin"/>
    </border>
    <border>
      <left/>
      <right style="thin"/>
      <top/>
      <bottom/>
    </border>
    <border>
      <left style="thin"/>
      <right style="thin"/>
      <top/>
      <bottom/>
    </border>
    <border>
      <left/>
      <right style="thin"/>
      <top/>
      <bottom style="thin"/>
    </border>
    <border>
      <left style="thick"/>
      <right style="thin"/>
      <top style="thin"/>
      <bottom style="thin"/>
    </border>
    <border>
      <left style="thin"/>
      <right/>
      <top style="thin"/>
      <bottom style="thin"/>
    </border>
    <border>
      <left style="thin"/>
      <right style="thick"/>
      <top style="thin"/>
      <bottom style="thin"/>
    </border>
    <border>
      <left/>
      <right/>
      <top style="thick"/>
      <bottom/>
    </border>
    <border>
      <left/>
      <right/>
      <top style="thin"/>
      <bottom style="thick"/>
    </border>
    <border>
      <left style="thin"/>
      <right/>
      <top/>
      <bottom/>
    </border>
    <border>
      <left/>
      <right/>
      <top/>
      <bottom style="thin"/>
    </border>
    <border>
      <left style="thin"/>
      <right/>
      <top style="thin"/>
      <bottom/>
    </border>
    <border>
      <left/>
      <right/>
      <top style="thin"/>
      <bottom/>
    </border>
    <border>
      <left style="thin"/>
      <right style="thin"/>
      <top style="thin"/>
      <bottom/>
    </border>
    <border>
      <left style="thick"/>
      <right style="thin"/>
      <top style="thin"/>
      <bottom style="thick"/>
    </border>
    <border>
      <left style="thin"/>
      <right style="thin"/>
      <top style="thin"/>
      <bottom style="thick"/>
    </border>
    <border>
      <left style="thin"/>
      <right style="thick"/>
      <top style="thin"/>
      <bottom style="thick"/>
    </border>
    <border>
      <left style="thin">
        <color theme="0"/>
      </left>
      <right style="thin">
        <color theme="0"/>
      </right>
      <top style="thin">
        <color theme="0"/>
      </top>
      <bottom/>
    </border>
    <border>
      <left style="thin">
        <color rgb="FF9B9B9B"/>
      </left>
      <right/>
      <top/>
      <bottom style="thin">
        <color rgb="FF9B9B9B"/>
      </bottom>
    </border>
    <border>
      <left style="thin">
        <color rgb="FF9B9B9B"/>
      </left>
      <right/>
      <top style="thin">
        <color rgb="FF9B9B9B"/>
      </top>
      <bottom style="thin">
        <color rgb="FF9B9B9B"/>
      </bottom>
    </border>
    <border>
      <left style="thin"/>
      <right/>
      <top/>
      <bottom style="thin"/>
    </border>
    <border>
      <left style="thin"/>
      <right style="thick"/>
      <top style="thick"/>
      <bottom style="thin"/>
    </border>
    <border>
      <left/>
      <right style="thin"/>
      <top style="thick"/>
      <bottom style="thin"/>
    </border>
    <border>
      <left style="thick"/>
      <right style="thin"/>
      <top style="thick"/>
      <bottom style="thin"/>
    </border>
    <border>
      <left/>
      <right style="thin"/>
      <top style="thin"/>
      <bottom style="thick"/>
    </border>
    <border>
      <left style="thick"/>
      <right style="thin"/>
      <top style="thin"/>
      <bottom/>
    </border>
    <border>
      <left style="thin"/>
      <right/>
      <top style="thin"/>
      <bottom style="thick"/>
    </border>
    <border>
      <left style="thin"/>
      <right style="thin">
        <color theme="0"/>
      </right>
      <top style="thin"/>
      <bottom/>
    </border>
    <border>
      <left style="thin">
        <color theme="0"/>
      </left>
      <right style="thin">
        <color theme="0"/>
      </right>
      <top style="thin"/>
      <bottom/>
    </border>
    <border>
      <left style="medium"/>
      <right style="thin"/>
      <top style="medium"/>
      <bottom/>
    </border>
    <border>
      <left style="thin"/>
      <right style="thin"/>
      <top style="medium"/>
      <bottom/>
    </border>
    <border>
      <left style="thin">
        <color theme="0" tint="-0.04997999966144562"/>
      </left>
      <right style="thick">
        <color theme="0" tint="-0.04997999966144562"/>
      </right>
      <top style="thick">
        <color theme="0" tint="-0.04997999966144562"/>
      </top>
      <bottom style="thick">
        <color theme="0" tint="-0.04997999966144562"/>
      </bottom>
    </border>
    <border>
      <left style="thin">
        <color theme="0" tint="-0.04997999966144562"/>
      </left>
      <right style="thin">
        <color theme="0" tint="-0.04997999966144562"/>
      </right>
      <top style="thick">
        <color theme="0" tint="-0.04997999966144562"/>
      </top>
      <bottom style="thick">
        <color theme="0" tint="-0.04997999966144562"/>
      </bottom>
    </border>
    <border>
      <left style="medium"/>
      <right style="thin"/>
      <top/>
      <bottom style="thin"/>
    </border>
    <border>
      <left style="medium"/>
      <right style="thin"/>
      <top style="thin"/>
      <bottom style="thin"/>
    </border>
    <border>
      <left style="thin">
        <color theme="0"/>
      </left>
      <right style="thin">
        <color theme="0"/>
      </right>
      <top/>
      <bottom style="thin">
        <color theme="0"/>
      </bottom>
    </border>
    <border>
      <left style="thick">
        <color theme="0"/>
      </left>
      <right style="thick">
        <color theme="0"/>
      </right>
      <top/>
      <bottom style="thick">
        <color theme="0"/>
      </bottom>
    </border>
    <border>
      <left style="thick"/>
      <right style="thick"/>
      <top/>
      <bottom/>
    </border>
    <border>
      <left/>
      <right style="thick">
        <color theme="0" tint="-0.04997999966144562"/>
      </right>
      <top/>
      <bottom/>
    </border>
    <border>
      <left style="thick">
        <color theme="0" tint="-0.04997999966144562"/>
      </left>
      <right style="thin">
        <color theme="0"/>
      </right>
      <top/>
      <bottom style="thin">
        <color theme="0"/>
      </bottom>
    </border>
    <border>
      <left style="thick">
        <color theme="0" tint="-0.04997999966144562"/>
      </left>
      <right/>
      <top/>
      <bottom/>
    </border>
    <border>
      <left style="thick">
        <color theme="0" tint="-0.04997999966144562"/>
      </left>
      <right style="thin"/>
      <top style="thick"/>
      <bottom style="thin"/>
    </border>
    <border>
      <left style="thin">
        <color theme="0"/>
      </left>
      <right style="thick">
        <color theme="0" tint="-0.04997999966144562"/>
      </right>
      <top style="thin">
        <color theme="0"/>
      </top>
      <bottom/>
    </border>
    <border>
      <left style="thick">
        <color theme="0" tint="-0.04997999966144562"/>
      </left>
      <right style="thin"/>
      <top style="thin"/>
      <bottom style="thin"/>
    </border>
    <border>
      <left style="thin"/>
      <right style="thick">
        <color theme="0" tint="-0.04997999966144562"/>
      </right>
      <top style="thin"/>
      <bottom style="thin"/>
    </border>
    <border>
      <left style="thin">
        <color theme="0"/>
      </left>
      <right style="thick">
        <color theme="0" tint="-0.04997999966144562"/>
      </right>
      <top style="thin"/>
      <bottom/>
    </border>
    <border>
      <left style="thin"/>
      <right style="thick">
        <color theme="0" tint="-0.04997999966144562"/>
      </right>
      <top style="medium"/>
      <bottom/>
    </border>
    <border>
      <left style="thin"/>
      <right style="thick">
        <color theme="0" tint="-0.04997999966144562"/>
      </right>
      <top/>
      <bottom style="thin"/>
    </border>
    <border>
      <left style="thick">
        <color theme="0" tint="-0.04997999966144562"/>
      </left>
      <right style="thin"/>
      <top style="thin"/>
      <bottom style="thick">
        <color theme="0" tint="-0.04997999966144562"/>
      </bottom>
    </border>
    <border>
      <left style="thin"/>
      <right style="thick"/>
      <top style="thin"/>
      <bottom style="thick">
        <color theme="0" tint="-0.04997999966144562"/>
      </bottom>
    </border>
    <border>
      <left/>
      <right style="thin"/>
      <top style="thin"/>
      <bottom style="thick">
        <color theme="0" tint="-0.04997999966144562"/>
      </bottom>
    </border>
    <border>
      <left style="thick"/>
      <right style="thin"/>
      <top style="thin"/>
      <bottom style="thick">
        <color theme="0" tint="-0.04997999966144562"/>
      </bottom>
    </border>
    <border>
      <left style="thin"/>
      <right/>
      <top style="thin"/>
      <bottom style="thick">
        <color theme="0" tint="-0.04997999966144562"/>
      </bottom>
    </border>
    <border>
      <left style="medium"/>
      <right style="thin"/>
      <top style="thin"/>
      <bottom style="thick">
        <color theme="0" tint="-0.04997999966144562"/>
      </bottom>
    </border>
    <border>
      <left style="thin"/>
      <right style="thin"/>
      <top style="thin"/>
      <bottom style="thick">
        <color theme="0" tint="-0.04997999966144562"/>
      </bottom>
    </border>
    <border>
      <left style="thin"/>
      <right style="thick">
        <color theme="0" tint="-0.04997999966144562"/>
      </right>
      <top style="thin"/>
      <bottom style="thick">
        <color theme="0" tint="-0.04997999966144562"/>
      </bottom>
    </border>
    <border>
      <left style="thick">
        <color theme="0" tint="-0.04997999966144562"/>
      </left>
      <right style="thick">
        <color theme="0" tint="-0.04997999966144562"/>
      </right>
      <top style="thick">
        <color theme="0" tint="-0.04997999966144562"/>
      </top>
      <bottom style="thick">
        <color theme="0" tint="-0.04997999966144562"/>
      </bottom>
    </border>
    <border>
      <left style="thin">
        <color theme="0"/>
      </left>
      <right style="thin">
        <color theme="0"/>
      </right>
      <top style="thin">
        <color theme="0"/>
      </top>
      <bottom style="thin">
        <color theme="0"/>
      </bottom>
    </border>
    <border>
      <left style="thick">
        <color theme="0" tint="-0.04997999966144562"/>
      </left>
      <right style="thick"/>
      <top style="thick"/>
      <bottom style="thick"/>
    </border>
    <border>
      <left/>
      <right/>
      <top style="thick">
        <color theme="0" tint="-0.04997999966144562"/>
      </top>
      <bottom/>
    </border>
    <border>
      <left/>
      <right/>
      <top style="thick"/>
      <bottom style="thin"/>
    </border>
    <border>
      <left/>
      <right/>
      <top style="thin"/>
      <bottom style="thick">
        <color theme="0" tint="-0.04997999966144562"/>
      </bottom>
    </border>
    <border>
      <left style="thick">
        <color theme="0" tint="-0.04997999966144562"/>
      </left>
      <right/>
      <top style="thick">
        <color theme="0" tint="-0.04997999966144562"/>
      </top>
      <bottom style="thick">
        <color theme="0" tint="-0.04997999966144562"/>
      </bottom>
    </border>
    <border>
      <left style="thick">
        <color theme="0"/>
      </left>
      <right>
        <color indexed="63"/>
      </right>
      <top style="thick">
        <color theme="0"/>
      </top>
      <bottom style="thick">
        <color theme="0"/>
      </bottom>
    </border>
    <border>
      <left>
        <color indexed="63"/>
      </left>
      <right style="thick"/>
      <top style="thick"/>
      <bottom/>
    </border>
    <border>
      <left>
        <color indexed="63"/>
      </left>
      <right style="thick"/>
      <top/>
      <bottom/>
    </border>
    <border>
      <left>
        <color indexed="63"/>
      </left>
      <right style="thick"/>
      <top/>
      <bottom style="thick"/>
    </border>
    <border>
      <left style="thick">
        <color theme="0" tint="-0.04997999966144562"/>
      </left>
      <right style="thick">
        <color theme="0" tint="-0.04997999966144562"/>
      </right>
      <top style="thick">
        <color theme="0" tint="-0.04997999966144562"/>
      </top>
      <bottom/>
    </border>
    <border>
      <left style="thick">
        <color theme="0"/>
      </left>
      <right>
        <color indexed="63"/>
      </right>
      <top style="thick">
        <color theme="0"/>
      </top>
      <bottom>
        <color indexed="63"/>
      </bottom>
    </border>
    <border>
      <left>
        <color indexed="63"/>
      </left>
      <right>
        <color indexed="63"/>
      </right>
      <top style="thick">
        <color theme="0"/>
      </top>
      <bottom>
        <color indexed="63"/>
      </bottom>
    </border>
    <border>
      <left>
        <color indexed="63"/>
      </left>
      <right style="thick">
        <color theme="0"/>
      </right>
      <top style="thick">
        <color theme="0"/>
      </top>
      <bottom>
        <color indexed="63"/>
      </bottom>
    </border>
    <border>
      <left>
        <color indexed="63"/>
      </left>
      <right style="thick">
        <color theme="0"/>
      </right>
      <top>
        <color indexed="63"/>
      </top>
      <bottom>
        <color indexed="63"/>
      </bottom>
    </border>
    <border>
      <left>
        <color indexed="63"/>
      </left>
      <right>
        <color indexed="63"/>
      </right>
      <top>
        <color indexed="63"/>
      </top>
      <bottom style="thick">
        <color theme="0"/>
      </bottom>
    </border>
    <border>
      <left>
        <color indexed="63"/>
      </left>
      <right style="thick">
        <color theme="0"/>
      </right>
      <top>
        <color indexed="63"/>
      </top>
      <bottom style="thick">
        <color theme="0"/>
      </bottom>
    </border>
    <border>
      <left>
        <color indexed="63"/>
      </left>
      <right style="thick">
        <color theme="0" tint="-0.04997999966144562"/>
      </right>
      <top style="thick">
        <color theme="0" tint="-0.04997999966144562"/>
      </top>
      <bottom/>
    </border>
    <border>
      <left style="thick">
        <color theme="0" tint="-0.04997999966144562"/>
      </left>
      <right>
        <color indexed="63"/>
      </right>
      <top style="thick">
        <color theme="0" tint="-0.04997999966144562"/>
      </top>
      <bottom/>
    </border>
    <border>
      <left style="thick">
        <color theme="0" tint="-0.04997999966144562"/>
      </left>
      <right style="double"/>
      <top style="double"/>
      <bottom style="double"/>
    </border>
    <border>
      <left style="double">
        <color theme="0"/>
      </left>
      <right style="double">
        <color theme="0"/>
      </right>
      <top style="double">
        <color theme="0"/>
      </top>
      <bottom style="double">
        <color theme="0"/>
      </bottom>
    </border>
    <border>
      <left style="double">
        <color theme="0"/>
      </left>
      <right style="double"/>
      <top style="double"/>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296">
    <xf numFmtId="0" fontId="0" fillId="0" borderId="0" xfId="0" applyFont="1" applyAlignment="1">
      <alignment/>
    </xf>
    <xf numFmtId="0" fontId="0" fillId="33" borderId="0" xfId="0" applyFill="1" applyAlignment="1">
      <alignment/>
    </xf>
    <xf numFmtId="0" fontId="0" fillId="33" borderId="10" xfId="0" applyFill="1" applyBorder="1" applyAlignment="1">
      <alignment/>
    </xf>
    <xf numFmtId="10" fontId="81" fillId="33" borderId="11" xfId="0" applyNumberFormat="1" applyFont="1" applyFill="1" applyBorder="1" applyAlignment="1">
      <alignment horizontal="center"/>
    </xf>
    <xf numFmtId="2" fontId="81" fillId="33" borderId="11" xfId="0" applyNumberFormat="1" applyFont="1" applyFill="1" applyBorder="1" applyAlignment="1">
      <alignment horizontal="center"/>
    </xf>
    <xf numFmtId="166" fontId="81" fillId="33" borderId="11" xfId="0" applyNumberFormat="1" applyFont="1" applyFill="1" applyBorder="1" applyAlignment="1">
      <alignment horizontal="center"/>
    </xf>
    <xf numFmtId="165" fontId="81" fillId="33" borderId="11" xfId="0" applyNumberFormat="1" applyFont="1" applyFill="1" applyBorder="1" applyAlignment="1">
      <alignment horizontal="center"/>
    </xf>
    <xf numFmtId="0" fontId="82" fillId="33" borderId="0" xfId="0" applyFont="1" applyFill="1" applyAlignment="1">
      <alignment/>
    </xf>
    <xf numFmtId="10" fontId="2" fillId="33" borderId="0" xfId="0" applyNumberFormat="1" applyFont="1" applyFill="1" applyBorder="1" applyAlignment="1">
      <alignment horizontal="center"/>
    </xf>
    <xf numFmtId="2" fontId="2" fillId="33" borderId="0" xfId="0" applyNumberFormat="1" applyFont="1" applyFill="1" applyBorder="1" applyAlignment="1">
      <alignment horizontal="center"/>
    </xf>
    <xf numFmtId="166" fontId="2" fillId="33" borderId="0" xfId="0" applyNumberFormat="1" applyFont="1" applyFill="1" applyBorder="1" applyAlignment="1">
      <alignment horizontal="center"/>
    </xf>
    <xf numFmtId="165" fontId="2" fillId="33" borderId="0" xfId="0" applyNumberFormat="1" applyFont="1" applyFill="1" applyBorder="1" applyAlignment="1">
      <alignment horizontal="center"/>
    </xf>
    <xf numFmtId="10" fontId="83" fillId="0" borderId="12" xfId="0" applyNumberFormat="1" applyFont="1" applyFill="1" applyBorder="1" applyAlignment="1">
      <alignment horizontal="center"/>
    </xf>
    <xf numFmtId="165" fontId="81" fillId="0" borderId="12" xfId="0" applyNumberFormat="1" applyFont="1" applyFill="1" applyBorder="1" applyAlignment="1">
      <alignment horizontal="center"/>
    </xf>
    <xf numFmtId="168" fontId="81" fillId="0" borderId="12" xfId="0" applyNumberFormat="1" applyFont="1" applyFill="1" applyBorder="1" applyAlignment="1">
      <alignment horizontal="center"/>
    </xf>
    <xf numFmtId="166" fontId="81" fillId="0" borderId="10" xfId="0" applyNumberFormat="1" applyFont="1" applyFill="1" applyBorder="1" applyAlignment="1">
      <alignment horizontal="center"/>
    </xf>
    <xf numFmtId="166" fontId="2" fillId="0" borderId="12" xfId="0" applyNumberFormat="1" applyFont="1" applyFill="1" applyBorder="1" applyAlignment="1">
      <alignment horizontal="center"/>
    </xf>
    <xf numFmtId="10" fontId="2" fillId="0" borderId="12" xfId="0" applyNumberFormat="1" applyFont="1" applyFill="1" applyBorder="1" applyAlignment="1">
      <alignment horizontal="center"/>
    </xf>
    <xf numFmtId="168" fontId="81" fillId="34" borderId="12" xfId="0" applyNumberFormat="1" applyFont="1" applyFill="1" applyBorder="1" applyAlignment="1">
      <alignment horizontal="center"/>
    </xf>
    <xf numFmtId="165" fontId="81" fillId="34" borderId="12" xfId="0" applyNumberFormat="1" applyFont="1" applyFill="1" applyBorder="1" applyAlignment="1">
      <alignment horizontal="center"/>
    </xf>
    <xf numFmtId="166" fontId="2" fillId="34" borderId="12" xfId="0" applyNumberFormat="1" applyFont="1" applyFill="1" applyBorder="1" applyAlignment="1">
      <alignment horizontal="center"/>
    </xf>
    <xf numFmtId="166" fontId="81" fillId="34" borderId="10" xfId="0" applyNumberFormat="1" applyFont="1" applyFill="1" applyBorder="1" applyAlignment="1">
      <alignment horizontal="center"/>
    </xf>
    <xf numFmtId="10" fontId="83" fillId="34" borderId="12" xfId="0" applyNumberFormat="1" applyFont="1" applyFill="1" applyBorder="1" applyAlignment="1">
      <alignment horizontal="center"/>
    </xf>
    <xf numFmtId="10" fontId="2" fillId="34" borderId="12" xfId="0" applyNumberFormat="1" applyFont="1" applyFill="1" applyBorder="1" applyAlignment="1">
      <alignment horizontal="center"/>
    </xf>
    <xf numFmtId="166" fontId="83" fillId="0" borderId="12" xfId="0" applyNumberFormat="1" applyFont="1" applyFill="1" applyBorder="1" applyAlignment="1">
      <alignment horizontal="center"/>
    </xf>
    <xf numFmtId="166" fontId="83" fillId="34" borderId="12" xfId="0" applyNumberFormat="1" applyFont="1" applyFill="1" applyBorder="1" applyAlignment="1">
      <alignment horizontal="center"/>
    </xf>
    <xf numFmtId="166" fontId="81" fillId="35" borderId="12" xfId="0" applyNumberFormat="1" applyFont="1" applyFill="1" applyBorder="1" applyAlignment="1">
      <alignment horizontal="center"/>
    </xf>
    <xf numFmtId="165" fontId="81" fillId="33" borderId="12" xfId="0" applyNumberFormat="1" applyFont="1" applyFill="1" applyBorder="1" applyAlignment="1">
      <alignment horizontal="center"/>
    </xf>
    <xf numFmtId="168" fontId="81" fillId="0" borderId="10" xfId="0" applyNumberFormat="1" applyFont="1" applyFill="1" applyBorder="1" applyAlignment="1">
      <alignment horizontal="center"/>
    </xf>
    <xf numFmtId="165" fontId="81" fillId="0" borderId="10" xfId="0" applyNumberFormat="1" applyFont="1" applyFill="1" applyBorder="1" applyAlignment="1">
      <alignment horizontal="center"/>
    </xf>
    <xf numFmtId="166" fontId="2" fillId="0" borderId="10" xfId="0" applyNumberFormat="1" applyFont="1" applyFill="1" applyBorder="1" applyAlignment="1">
      <alignment horizontal="center"/>
    </xf>
    <xf numFmtId="166" fontId="83" fillId="0" borderId="10" xfId="0" applyNumberFormat="1" applyFont="1" applyFill="1" applyBorder="1" applyAlignment="1">
      <alignment horizontal="center"/>
    </xf>
    <xf numFmtId="166" fontId="81" fillId="34" borderId="12" xfId="0" applyNumberFormat="1" applyFont="1" applyFill="1" applyBorder="1" applyAlignment="1">
      <alignment horizontal="center"/>
    </xf>
    <xf numFmtId="168" fontId="84" fillId="36" borderId="12" xfId="0" applyNumberFormat="1" applyFont="1" applyFill="1" applyBorder="1" applyAlignment="1">
      <alignment horizontal="center"/>
    </xf>
    <xf numFmtId="165" fontId="84" fillId="36" borderId="12" xfId="0" applyNumberFormat="1" applyFont="1" applyFill="1" applyBorder="1" applyAlignment="1">
      <alignment horizontal="center"/>
    </xf>
    <xf numFmtId="166" fontId="3" fillId="36" borderId="12" xfId="0" applyNumberFormat="1" applyFont="1" applyFill="1" applyBorder="1" applyAlignment="1">
      <alignment horizontal="center"/>
    </xf>
    <xf numFmtId="166" fontId="83" fillId="36" borderId="12" xfId="0" applyNumberFormat="1" applyFont="1" applyFill="1" applyBorder="1" applyAlignment="1">
      <alignment horizontal="center"/>
    </xf>
    <xf numFmtId="166" fontId="84" fillId="36" borderId="10" xfId="0" applyNumberFormat="1" applyFont="1" applyFill="1" applyBorder="1" applyAlignment="1">
      <alignment horizontal="center"/>
    </xf>
    <xf numFmtId="10" fontId="85" fillId="36" borderId="12" xfId="0" applyNumberFormat="1" applyFont="1" applyFill="1" applyBorder="1" applyAlignment="1">
      <alignment horizontal="center"/>
    </xf>
    <xf numFmtId="168" fontId="81" fillId="37" borderId="12" xfId="0" applyNumberFormat="1" applyFont="1" applyFill="1" applyBorder="1" applyAlignment="1">
      <alignment horizontal="center"/>
    </xf>
    <xf numFmtId="166" fontId="2" fillId="37" borderId="12" xfId="0" applyNumberFormat="1" applyFont="1" applyFill="1" applyBorder="1" applyAlignment="1">
      <alignment horizontal="center"/>
    </xf>
    <xf numFmtId="166" fontId="81" fillId="37" borderId="12" xfId="0" applyNumberFormat="1" applyFont="1" applyFill="1" applyBorder="1" applyAlignment="1">
      <alignment horizontal="center"/>
    </xf>
    <xf numFmtId="166" fontId="81" fillId="37" borderId="10" xfId="0" applyNumberFormat="1" applyFont="1" applyFill="1" applyBorder="1" applyAlignment="1">
      <alignment horizontal="center"/>
    </xf>
    <xf numFmtId="10" fontId="2" fillId="37" borderId="12" xfId="0" applyNumberFormat="1" applyFont="1" applyFill="1" applyBorder="1" applyAlignment="1">
      <alignment horizontal="center"/>
    </xf>
    <xf numFmtId="166" fontId="81" fillId="0" borderId="12" xfId="0" applyNumberFormat="1" applyFont="1" applyFill="1" applyBorder="1" applyAlignment="1">
      <alignment horizontal="center"/>
    </xf>
    <xf numFmtId="165" fontId="81" fillId="37" borderId="10" xfId="0" applyNumberFormat="1" applyFont="1" applyFill="1" applyBorder="1" applyAlignment="1">
      <alignment horizontal="center"/>
    </xf>
    <xf numFmtId="0" fontId="0" fillId="38" borderId="0" xfId="0" applyFill="1" applyAlignment="1">
      <alignment/>
    </xf>
    <xf numFmtId="0" fontId="79" fillId="33" borderId="0" xfId="0" applyFont="1" applyFill="1" applyAlignment="1">
      <alignment/>
    </xf>
    <xf numFmtId="0" fontId="79" fillId="38" borderId="0" xfId="0" applyFont="1" applyFill="1" applyAlignment="1">
      <alignment/>
    </xf>
    <xf numFmtId="0" fontId="79" fillId="0" borderId="0" xfId="0" applyFont="1" applyAlignment="1">
      <alignment/>
    </xf>
    <xf numFmtId="0" fontId="33" fillId="33" borderId="0" xfId="0" applyFont="1" applyFill="1" applyAlignment="1">
      <alignment/>
    </xf>
    <xf numFmtId="10" fontId="81" fillId="33" borderId="13" xfId="0" applyNumberFormat="1" applyFont="1" applyFill="1" applyBorder="1" applyAlignment="1">
      <alignment horizontal="center"/>
    </xf>
    <xf numFmtId="2" fontId="81" fillId="33" borderId="13" xfId="0" applyNumberFormat="1" applyFont="1" applyFill="1" applyBorder="1" applyAlignment="1">
      <alignment horizontal="center"/>
    </xf>
    <xf numFmtId="166" fontId="81" fillId="33" borderId="13" xfId="0" applyNumberFormat="1" applyFont="1" applyFill="1" applyBorder="1" applyAlignment="1">
      <alignment horizontal="center"/>
    </xf>
    <xf numFmtId="165" fontId="81" fillId="33" borderId="13" xfId="0" applyNumberFormat="1" applyFont="1" applyFill="1" applyBorder="1" applyAlignment="1">
      <alignment horizontal="center"/>
    </xf>
    <xf numFmtId="166" fontId="81" fillId="33" borderId="0" xfId="0" applyNumberFormat="1" applyFont="1" applyFill="1" applyBorder="1" applyAlignment="1">
      <alignment horizontal="center"/>
    </xf>
    <xf numFmtId="0" fontId="0" fillId="33" borderId="0" xfId="0" applyFill="1" applyBorder="1" applyAlignment="1">
      <alignment/>
    </xf>
    <xf numFmtId="164" fontId="86" fillId="33" borderId="12" xfId="0" applyNumberFormat="1" applyFont="1" applyFill="1" applyBorder="1" applyAlignment="1">
      <alignment horizontal="left" vertical="center" indent="2"/>
    </xf>
    <xf numFmtId="0" fontId="81" fillId="33" borderId="14" xfId="0" applyFont="1" applyFill="1" applyBorder="1" applyAlignment="1">
      <alignment horizontal="left" vertical="center" indent="1"/>
    </xf>
    <xf numFmtId="0" fontId="2" fillId="33" borderId="15" xfId="0" applyFont="1" applyFill="1" applyBorder="1" applyAlignment="1">
      <alignment vertical="center"/>
    </xf>
    <xf numFmtId="166" fontId="4" fillId="33" borderId="0" xfId="0" applyNumberFormat="1" applyFont="1" applyFill="1" applyBorder="1" applyAlignment="1">
      <alignment horizontal="left" vertical="center" indent="2"/>
    </xf>
    <xf numFmtId="0" fontId="2" fillId="33" borderId="16" xfId="0" applyFont="1" applyFill="1" applyBorder="1" applyAlignment="1">
      <alignment horizontal="left" vertical="center"/>
    </xf>
    <xf numFmtId="0" fontId="33" fillId="0" borderId="0" xfId="0" applyFont="1" applyAlignment="1">
      <alignment/>
    </xf>
    <xf numFmtId="0" fontId="35" fillId="33" borderId="0" xfId="0" applyFont="1" applyFill="1" applyBorder="1" applyAlignment="1">
      <alignment horizontal="center"/>
    </xf>
    <xf numFmtId="6" fontId="2" fillId="33" borderId="15" xfId="0" applyNumberFormat="1" applyFont="1" applyFill="1" applyBorder="1" applyAlignment="1">
      <alignment horizontal="left" vertical="center" indent="1"/>
    </xf>
    <xf numFmtId="1" fontId="0" fillId="33" borderId="0" xfId="0" applyNumberFormat="1" applyFill="1" applyAlignment="1">
      <alignment/>
    </xf>
    <xf numFmtId="0" fontId="81" fillId="33" borderId="17" xfId="0" applyFont="1" applyFill="1" applyBorder="1" applyAlignment="1">
      <alignment horizontal="left" vertical="center" indent="1"/>
    </xf>
    <xf numFmtId="164" fontId="86" fillId="33" borderId="10" xfId="0" applyNumberFormat="1" applyFont="1" applyFill="1" applyBorder="1" applyAlignment="1">
      <alignment horizontal="left" vertical="center" indent="2"/>
    </xf>
    <xf numFmtId="165" fontId="81" fillId="33" borderId="10" xfId="0" applyNumberFormat="1" applyFont="1" applyFill="1" applyBorder="1" applyAlignment="1">
      <alignment horizontal="center"/>
    </xf>
    <xf numFmtId="171" fontId="87" fillId="33" borderId="18" xfId="0" applyNumberFormat="1" applyFont="1" applyFill="1" applyBorder="1" applyAlignment="1">
      <alignment horizontal="center"/>
    </xf>
    <xf numFmtId="172" fontId="87" fillId="33" borderId="12" xfId="0" applyNumberFormat="1" applyFont="1" applyFill="1" applyBorder="1" applyAlignment="1">
      <alignment horizontal="center"/>
    </xf>
    <xf numFmtId="38" fontId="87" fillId="33" borderId="12" xfId="0" applyNumberFormat="1" applyFont="1" applyFill="1" applyBorder="1" applyAlignment="1">
      <alignment horizontal="center"/>
    </xf>
    <xf numFmtId="38" fontId="87" fillId="33" borderId="10" xfId="0" applyNumberFormat="1" applyFont="1" applyFill="1" applyBorder="1" applyAlignment="1">
      <alignment horizontal="center"/>
    </xf>
    <xf numFmtId="8" fontId="87" fillId="33" borderId="19" xfId="0" applyNumberFormat="1" applyFont="1" applyFill="1" applyBorder="1" applyAlignment="1">
      <alignment horizontal="center"/>
    </xf>
    <xf numFmtId="0" fontId="88" fillId="33" borderId="0" xfId="0" applyFont="1" applyFill="1" applyBorder="1" applyAlignment="1">
      <alignment/>
    </xf>
    <xf numFmtId="171" fontId="35" fillId="33" borderId="18" xfId="0" applyNumberFormat="1" applyFont="1" applyFill="1" applyBorder="1" applyAlignment="1">
      <alignment horizontal="center"/>
    </xf>
    <xf numFmtId="172" fontId="35" fillId="33" borderId="12" xfId="0" applyNumberFormat="1" applyFont="1" applyFill="1" applyBorder="1" applyAlignment="1">
      <alignment horizontal="center"/>
    </xf>
    <xf numFmtId="38" fontId="35" fillId="33" borderId="12" xfId="0" applyNumberFormat="1" applyFont="1" applyFill="1" applyBorder="1" applyAlignment="1">
      <alignment horizontal="center"/>
    </xf>
    <xf numFmtId="8" fontId="35" fillId="33" borderId="19" xfId="0" applyNumberFormat="1" applyFont="1" applyFill="1" applyBorder="1" applyAlignment="1">
      <alignment horizontal="center"/>
    </xf>
    <xf numFmtId="0" fontId="33" fillId="33" borderId="0" xfId="0" applyFont="1" applyFill="1" applyBorder="1" applyAlignment="1">
      <alignment/>
    </xf>
    <xf numFmtId="0" fontId="2" fillId="33" borderId="0" xfId="0" applyFont="1" applyFill="1" applyBorder="1" applyAlignment="1">
      <alignment horizontal="center" vertical="justify"/>
    </xf>
    <xf numFmtId="165" fontId="81" fillId="33" borderId="0" xfId="0" applyNumberFormat="1" applyFont="1" applyFill="1" applyBorder="1" applyAlignment="1">
      <alignment horizontal="center"/>
    </xf>
    <xf numFmtId="172" fontId="87" fillId="33" borderId="12" xfId="0" applyNumberFormat="1" applyFont="1" applyFill="1" applyBorder="1" applyAlignment="1">
      <alignment horizontal="center" vertical="center"/>
    </xf>
    <xf numFmtId="0" fontId="79" fillId="33" borderId="0" xfId="0" applyFont="1" applyFill="1" applyBorder="1" applyAlignment="1">
      <alignment horizontal="center"/>
    </xf>
    <xf numFmtId="8" fontId="87" fillId="33" borderId="20" xfId="0" applyNumberFormat="1" applyFont="1" applyFill="1" applyBorder="1" applyAlignment="1">
      <alignment horizontal="center"/>
    </xf>
    <xf numFmtId="165" fontId="84" fillId="33" borderId="0" xfId="0" applyNumberFormat="1" applyFont="1" applyFill="1" applyBorder="1" applyAlignment="1">
      <alignment horizontal="center"/>
    </xf>
    <xf numFmtId="0" fontId="0" fillId="33" borderId="0" xfId="0" applyFill="1" applyBorder="1" applyAlignment="1">
      <alignment horizontal="left"/>
    </xf>
    <xf numFmtId="8" fontId="87" fillId="33" borderId="12" xfId="0" applyNumberFormat="1" applyFont="1" applyFill="1" applyBorder="1" applyAlignment="1">
      <alignment horizontal="center"/>
    </xf>
    <xf numFmtId="10" fontId="83" fillId="0" borderId="10" xfId="0" applyNumberFormat="1" applyFont="1" applyFill="1" applyBorder="1" applyAlignment="1">
      <alignment horizontal="center"/>
    </xf>
    <xf numFmtId="10" fontId="5" fillId="33" borderId="10" xfId="0" applyNumberFormat="1" applyFont="1" applyFill="1" applyBorder="1" applyAlignment="1">
      <alignment horizontal="center" vertical="center"/>
    </xf>
    <xf numFmtId="0" fontId="37" fillId="33" borderId="0" xfId="0" applyFont="1" applyFill="1" applyAlignment="1">
      <alignment/>
    </xf>
    <xf numFmtId="0" fontId="38" fillId="33" borderId="0" xfId="0" applyFont="1" applyFill="1" applyBorder="1" applyAlignment="1">
      <alignment horizontal="center" vertical="justify"/>
    </xf>
    <xf numFmtId="170" fontId="33" fillId="33" borderId="14" xfId="0" applyNumberFormat="1" applyFont="1" applyFill="1" applyBorder="1" applyAlignment="1">
      <alignment/>
    </xf>
    <xf numFmtId="170" fontId="33" fillId="33" borderId="0" xfId="0" applyNumberFormat="1" applyFont="1" applyFill="1" applyAlignment="1">
      <alignment/>
    </xf>
    <xf numFmtId="170" fontId="2" fillId="33" borderId="21" xfId="0" applyNumberFormat="1" applyFont="1" applyFill="1" applyBorder="1" applyAlignment="1">
      <alignment horizontal="left" vertical="center" indent="1"/>
    </xf>
    <xf numFmtId="170" fontId="2" fillId="33" borderId="22" xfId="0" applyNumberFormat="1" applyFont="1" applyFill="1" applyBorder="1" applyAlignment="1">
      <alignment horizontal="left" vertical="center" indent="1"/>
    </xf>
    <xf numFmtId="170" fontId="2" fillId="33" borderId="23" xfId="0" applyNumberFormat="1" applyFont="1" applyFill="1" applyBorder="1" applyAlignment="1">
      <alignment horizontal="left" vertical="center" indent="1"/>
    </xf>
    <xf numFmtId="170" fontId="33" fillId="33" borderId="0" xfId="0" applyNumberFormat="1" applyFont="1" applyFill="1" applyBorder="1" applyAlignment="1">
      <alignment/>
    </xf>
    <xf numFmtId="170" fontId="2" fillId="33" borderId="0" xfId="0" applyNumberFormat="1" applyFont="1" applyFill="1" applyBorder="1" applyAlignment="1">
      <alignment horizontal="left" vertical="center" indent="1"/>
    </xf>
    <xf numFmtId="170" fontId="2" fillId="33" borderId="0" xfId="0" applyNumberFormat="1" applyFont="1" applyFill="1" applyBorder="1" applyAlignment="1">
      <alignment horizontal="left" vertical="center"/>
    </xf>
    <xf numFmtId="170" fontId="2" fillId="33" borderId="0" xfId="0" applyNumberFormat="1" applyFont="1" applyFill="1" applyBorder="1" applyAlignment="1">
      <alignment horizontal="left"/>
    </xf>
    <xf numFmtId="170" fontId="33" fillId="33" borderId="0" xfId="0" applyNumberFormat="1" applyFont="1" applyFill="1" applyAlignment="1">
      <alignment horizontal="left"/>
    </xf>
    <xf numFmtId="170" fontId="2" fillId="33" borderId="0" xfId="0" applyNumberFormat="1" applyFont="1" applyFill="1" applyAlignment="1">
      <alignment horizontal="left"/>
    </xf>
    <xf numFmtId="170" fontId="2" fillId="33" borderId="24" xfId="0" applyNumberFormat="1" applyFont="1" applyFill="1" applyBorder="1" applyAlignment="1">
      <alignment horizontal="left" vertical="center" indent="1"/>
    </xf>
    <xf numFmtId="170" fontId="2" fillId="33" borderId="25" xfId="0" applyNumberFormat="1" applyFont="1" applyFill="1" applyBorder="1" applyAlignment="1">
      <alignment horizontal="left" vertical="center"/>
    </xf>
    <xf numFmtId="170" fontId="2" fillId="33" borderId="26" xfId="0" applyNumberFormat="1" applyFont="1" applyFill="1" applyBorder="1" applyAlignment="1">
      <alignment horizontal="left" vertical="center" indent="1"/>
    </xf>
    <xf numFmtId="164" fontId="2" fillId="33" borderId="0" xfId="0" applyNumberFormat="1" applyFont="1" applyFill="1" applyBorder="1" applyAlignment="1">
      <alignment horizontal="left" vertical="center"/>
    </xf>
    <xf numFmtId="10" fontId="2" fillId="33" borderId="26" xfId="0" applyNumberFormat="1" applyFont="1" applyFill="1" applyBorder="1" applyAlignment="1">
      <alignment horizontal="left" vertical="center" indent="1"/>
    </xf>
    <xf numFmtId="10" fontId="2" fillId="33" borderId="27" xfId="0" applyNumberFormat="1" applyFont="1" applyFill="1" applyBorder="1" applyAlignment="1">
      <alignment horizontal="left" vertical="center" indent="1"/>
    </xf>
    <xf numFmtId="0" fontId="33" fillId="33" borderId="18" xfId="0" applyFont="1" applyFill="1" applyBorder="1" applyAlignment="1">
      <alignment/>
    </xf>
    <xf numFmtId="0" fontId="33" fillId="33" borderId="12" xfId="0" applyFont="1" applyFill="1" applyBorder="1" applyAlignment="1">
      <alignment/>
    </xf>
    <xf numFmtId="0" fontId="33" fillId="33" borderId="20" xfId="0" applyFont="1" applyFill="1" applyBorder="1" applyAlignment="1">
      <alignment/>
    </xf>
    <xf numFmtId="0" fontId="0" fillId="33" borderId="18" xfId="0" applyFill="1" applyBorder="1" applyAlignment="1">
      <alignment/>
    </xf>
    <xf numFmtId="0" fontId="0" fillId="33" borderId="12" xfId="0" applyFill="1" applyBorder="1" applyAlignment="1">
      <alignment/>
    </xf>
    <xf numFmtId="0" fontId="0" fillId="33" borderId="20" xfId="0" applyFill="1" applyBorder="1" applyAlignment="1">
      <alignment/>
    </xf>
    <xf numFmtId="0" fontId="0" fillId="33" borderId="28" xfId="0" applyFill="1" applyBorder="1" applyAlignment="1">
      <alignment/>
    </xf>
    <xf numFmtId="0" fontId="0" fillId="33" borderId="29" xfId="0" applyFill="1" applyBorder="1" applyAlignment="1">
      <alignment/>
    </xf>
    <xf numFmtId="0" fontId="0" fillId="33" borderId="30" xfId="0" applyFill="1" applyBorder="1" applyAlignment="1">
      <alignment/>
    </xf>
    <xf numFmtId="165" fontId="39" fillId="39" borderId="20" xfId="0" applyNumberFormat="1" applyFont="1" applyFill="1" applyBorder="1" applyAlignment="1">
      <alignment horizontal="left" vertical="center" indent="1"/>
    </xf>
    <xf numFmtId="0" fontId="35" fillId="39" borderId="18" xfId="0" applyFont="1" applyFill="1" applyBorder="1" applyAlignment="1">
      <alignment vertical="justify"/>
    </xf>
    <xf numFmtId="2" fontId="40" fillId="33" borderId="14" xfId="0" applyNumberFormat="1" applyFont="1" applyFill="1" applyBorder="1" applyAlignment="1">
      <alignment horizontal="center"/>
    </xf>
    <xf numFmtId="2" fontId="5" fillId="33" borderId="14" xfId="0" applyNumberFormat="1" applyFont="1" applyFill="1" applyBorder="1" applyAlignment="1">
      <alignment horizontal="center" vertical="center"/>
    </xf>
    <xf numFmtId="2" fontId="5" fillId="33" borderId="0" xfId="0" applyNumberFormat="1" applyFont="1" applyFill="1" applyAlignment="1">
      <alignment horizontal="center" vertical="center"/>
    </xf>
    <xf numFmtId="0" fontId="89" fillId="33" borderId="31" xfId="0" applyFont="1" applyFill="1" applyBorder="1" applyAlignment="1">
      <alignment horizontal="center" vertical="justify"/>
    </xf>
    <xf numFmtId="10" fontId="81" fillId="33" borderId="32" xfId="0" applyNumberFormat="1" applyFont="1" applyFill="1" applyBorder="1" applyAlignment="1">
      <alignment horizontal="center"/>
    </xf>
    <xf numFmtId="10" fontId="81" fillId="33" borderId="33" xfId="0" applyNumberFormat="1" applyFont="1" applyFill="1" applyBorder="1" applyAlignment="1">
      <alignment horizontal="center"/>
    </xf>
    <xf numFmtId="0" fontId="0" fillId="33" borderId="34" xfId="0" applyFill="1" applyBorder="1" applyAlignment="1">
      <alignment/>
    </xf>
    <xf numFmtId="171" fontId="87" fillId="33" borderId="14" xfId="0" applyNumberFormat="1" applyFont="1" applyFill="1" applyBorder="1" applyAlignment="1">
      <alignment horizontal="center"/>
    </xf>
    <xf numFmtId="0" fontId="90" fillId="33" borderId="0" xfId="0" applyFont="1" applyFill="1" applyAlignment="1">
      <alignment/>
    </xf>
    <xf numFmtId="165" fontId="5" fillId="40" borderId="35" xfId="0" applyNumberFormat="1" applyFont="1" applyFill="1" applyBorder="1" applyAlignment="1">
      <alignment horizontal="left" vertical="center" indent="1"/>
    </xf>
    <xf numFmtId="0" fontId="91" fillId="0" borderId="36" xfId="0" applyFont="1" applyFill="1" applyBorder="1" applyAlignment="1">
      <alignment horizontal="left" vertical="center"/>
    </xf>
    <xf numFmtId="165" fontId="5" fillId="0" borderId="35" xfId="0" applyNumberFormat="1" applyFont="1" applyFill="1" applyBorder="1" applyAlignment="1">
      <alignment horizontal="left" vertical="center" indent="1"/>
    </xf>
    <xf numFmtId="0" fontId="5" fillId="0" borderId="37" xfId="0" applyFont="1" applyFill="1" applyBorder="1" applyAlignment="1">
      <alignment horizontal="left" vertical="center"/>
    </xf>
    <xf numFmtId="165" fontId="5" fillId="0" borderId="12" xfId="0" applyNumberFormat="1" applyFont="1" applyFill="1" applyBorder="1" applyAlignment="1">
      <alignment horizontal="left" vertical="center" indent="1"/>
    </xf>
    <xf numFmtId="165" fontId="91" fillId="0" borderId="12" xfId="0" applyNumberFormat="1" applyFont="1" applyFill="1" applyBorder="1" applyAlignment="1">
      <alignment horizontal="center" vertical="center"/>
    </xf>
    <xf numFmtId="169" fontId="91" fillId="0" borderId="12" xfId="0" applyNumberFormat="1" applyFont="1" applyFill="1" applyBorder="1" applyAlignment="1">
      <alignment horizontal="center" vertical="center"/>
    </xf>
    <xf numFmtId="1" fontId="5" fillId="41" borderId="12" xfId="0" applyNumberFormat="1" applyFont="1" applyFill="1" applyBorder="1" applyAlignment="1">
      <alignment horizontal="center" vertical="center"/>
    </xf>
    <xf numFmtId="0" fontId="90" fillId="33" borderId="0" xfId="0" applyFont="1" applyFill="1" applyBorder="1" applyAlignment="1">
      <alignment/>
    </xf>
    <xf numFmtId="167" fontId="5" fillId="0" borderId="20" xfId="0" applyNumberFormat="1" applyFont="1" applyFill="1" applyBorder="1" applyAlignment="1">
      <alignment horizontal="left" vertical="center" indent="1"/>
    </xf>
    <xf numFmtId="0" fontId="91" fillId="0" borderId="38" xfId="0" applyFont="1" applyFill="1" applyBorder="1" applyAlignment="1">
      <alignment horizontal="left" vertical="center"/>
    </xf>
    <xf numFmtId="0" fontId="91" fillId="42" borderId="30" xfId="0" applyFont="1" applyFill="1" applyBorder="1" applyAlignment="1">
      <alignment horizontal="left" vertical="center" indent="1"/>
    </xf>
    <xf numFmtId="0" fontId="91" fillId="0" borderId="28" xfId="0" applyFont="1" applyFill="1" applyBorder="1" applyAlignment="1">
      <alignment horizontal="left" vertical="center"/>
    </xf>
    <xf numFmtId="0" fontId="92" fillId="33" borderId="0" xfId="0" applyFont="1" applyFill="1" applyBorder="1" applyAlignment="1">
      <alignment horizontal="left"/>
    </xf>
    <xf numFmtId="166" fontId="5" fillId="43" borderId="20" xfId="0" applyNumberFormat="1" applyFont="1" applyFill="1" applyBorder="1" applyAlignment="1">
      <alignment horizontal="left" vertical="center" indent="1"/>
    </xf>
    <xf numFmtId="0" fontId="5" fillId="0" borderId="36" xfId="0" applyFont="1" applyFill="1" applyBorder="1" applyAlignment="1">
      <alignment horizontal="left" vertical="center"/>
    </xf>
    <xf numFmtId="0" fontId="91" fillId="0" borderId="37" xfId="0" applyFont="1" applyFill="1" applyBorder="1" applyAlignment="1">
      <alignment horizontal="left" vertical="center"/>
    </xf>
    <xf numFmtId="6" fontId="91" fillId="0" borderId="20" xfId="0" applyNumberFormat="1" applyFont="1" applyFill="1" applyBorder="1" applyAlignment="1">
      <alignment horizontal="left" vertical="center" indent="1"/>
    </xf>
    <xf numFmtId="0" fontId="91" fillId="0" borderId="39" xfId="0" applyFont="1" applyFill="1" applyBorder="1" applyAlignment="1">
      <alignment horizontal="left" vertical="center"/>
    </xf>
    <xf numFmtId="6" fontId="91" fillId="40" borderId="20" xfId="0" applyNumberFormat="1" applyFont="1" applyFill="1" applyBorder="1" applyAlignment="1">
      <alignment horizontal="left" vertical="center" indent="1"/>
    </xf>
    <xf numFmtId="0" fontId="5" fillId="0" borderId="18" xfId="0" applyFont="1" applyFill="1" applyBorder="1" applyAlignment="1">
      <alignment horizontal="left" vertical="center"/>
    </xf>
    <xf numFmtId="168" fontId="5" fillId="42" borderId="12" xfId="0" applyNumberFormat="1" applyFont="1" applyFill="1" applyBorder="1" applyAlignment="1">
      <alignment horizontal="left" vertical="center" indent="1"/>
    </xf>
    <xf numFmtId="6" fontId="5" fillId="43" borderId="20" xfId="0" applyNumberFormat="1" applyFont="1" applyFill="1" applyBorder="1" applyAlignment="1">
      <alignment horizontal="left" vertical="center" indent="1"/>
    </xf>
    <xf numFmtId="0" fontId="5" fillId="42" borderId="30" xfId="0" applyFont="1" applyFill="1" applyBorder="1" applyAlignment="1">
      <alignment horizontal="left" vertical="center" indent="1"/>
    </xf>
    <xf numFmtId="165" fontId="5" fillId="42" borderId="12" xfId="0" applyNumberFormat="1" applyFont="1" applyFill="1" applyBorder="1" applyAlignment="1">
      <alignment horizontal="left" vertical="center" indent="1"/>
    </xf>
    <xf numFmtId="6" fontId="91" fillId="41" borderId="20" xfId="0" applyNumberFormat="1" applyFont="1" applyFill="1" applyBorder="1" applyAlignment="1">
      <alignment horizontal="left" vertical="center" indent="1"/>
    </xf>
    <xf numFmtId="1" fontId="91" fillId="42" borderId="30" xfId="0" applyNumberFormat="1" applyFont="1" applyFill="1" applyBorder="1" applyAlignment="1">
      <alignment horizontal="left" vertical="center" indent="1"/>
    </xf>
    <xf numFmtId="1" fontId="5" fillId="41" borderId="34" xfId="0" applyNumberFormat="1" applyFont="1" applyFill="1" applyBorder="1" applyAlignment="1">
      <alignment horizontal="left" vertical="center" indent="1"/>
    </xf>
    <xf numFmtId="0" fontId="92" fillId="33" borderId="0" xfId="0" applyFont="1" applyFill="1" applyBorder="1" applyAlignment="1">
      <alignment horizontal="left" vertical="center"/>
    </xf>
    <xf numFmtId="171" fontId="5" fillId="0" borderId="20" xfId="0" applyNumberFormat="1" applyFont="1" applyFill="1" applyBorder="1" applyAlignment="1">
      <alignment horizontal="left" vertical="center" indent="1"/>
    </xf>
    <xf numFmtId="0" fontId="91" fillId="0" borderId="18" xfId="0" applyFont="1" applyFill="1" applyBorder="1" applyAlignment="1">
      <alignment horizontal="left" vertical="center"/>
    </xf>
    <xf numFmtId="169" fontId="91" fillId="41" borderId="19" xfId="0" applyNumberFormat="1" applyFont="1" applyFill="1" applyBorder="1" applyAlignment="1">
      <alignment horizontal="left" vertical="center" indent="1"/>
    </xf>
    <xf numFmtId="0" fontId="91" fillId="0" borderId="18" xfId="0" applyFont="1" applyFill="1" applyBorder="1" applyAlignment="1">
      <alignment vertical="justify"/>
    </xf>
    <xf numFmtId="165" fontId="91" fillId="0" borderId="19" xfId="0" applyNumberFormat="1" applyFont="1" applyFill="1" applyBorder="1" applyAlignment="1">
      <alignment horizontal="left" vertical="center" indent="1"/>
    </xf>
    <xf numFmtId="38" fontId="5" fillId="41" borderId="20" xfId="0" applyNumberFormat="1" applyFont="1" applyFill="1" applyBorder="1" applyAlignment="1">
      <alignment horizontal="left" vertical="center" indent="1"/>
    </xf>
    <xf numFmtId="168" fontId="5" fillId="0" borderId="20" xfId="0" applyNumberFormat="1" applyFont="1" applyFill="1" applyBorder="1" applyAlignment="1">
      <alignment horizontal="left" vertical="center" indent="1"/>
    </xf>
    <xf numFmtId="8" fontId="5" fillId="0" borderId="20" xfId="0" applyNumberFormat="1" applyFont="1" applyFill="1" applyBorder="1" applyAlignment="1">
      <alignment horizontal="left" vertical="center" indent="1"/>
    </xf>
    <xf numFmtId="0" fontId="91" fillId="42" borderId="19" xfId="0" applyFont="1" applyFill="1" applyBorder="1" applyAlignment="1">
      <alignment horizontal="left" vertical="center" indent="1"/>
    </xf>
    <xf numFmtId="168" fontId="91" fillId="0" borderId="19" xfId="0" applyNumberFormat="1" applyFont="1" applyFill="1" applyBorder="1" applyAlignment="1">
      <alignment horizontal="left" vertical="center" indent="1"/>
    </xf>
    <xf numFmtId="8" fontId="91" fillId="0" borderId="40" xfId="0" applyNumberFormat="1" applyFont="1" applyFill="1" applyBorder="1" applyAlignment="1">
      <alignment horizontal="left" vertical="center" indent="1"/>
    </xf>
    <xf numFmtId="1" fontId="89" fillId="33" borderId="41" xfId="0" applyNumberFormat="1" applyFont="1" applyFill="1" applyBorder="1" applyAlignment="1">
      <alignment horizontal="center" vertical="center"/>
    </xf>
    <xf numFmtId="165" fontId="89" fillId="33" borderId="42" xfId="0" applyNumberFormat="1" applyFont="1" applyFill="1" applyBorder="1" applyAlignment="1">
      <alignment horizontal="center" vertical="center"/>
    </xf>
    <xf numFmtId="2" fontId="40" fillId="33" borderId="17" xfId="0" applyNumberFormat="1" applyFont="1" applyFill="1" applyBorder="1" applyAlignment="1">
      <alignment horizontal="center"/>
    </xf>
    <xf numFmtId="169" fontId="91" fillId="0" borderId="43" xfId="0" applyNumberFormat="1" applyFont="1" applyFill="1" applyBorder="1" applyAlignment="1">
      <alignment horizontal="center" vertical="center"/>
    </xf>
    <xf numFmtId="169" fontId="91" fillId="39" borderId="44" xfId="0" applyNumberFormat="1" applyFont="1" applyFill="1" applyBorder="1" applyAlignment="1">
      <alignment horizontal="center" vertical="center"/>
    </xf>
    <xf numFmtId="1" fontId="91" fillId="0" borderId="44" xfId="0" applyNumberFormat="1" applyFont="1" applyFill="1" applyBorder="1" applyAlignment="1">
      <alignment horizontal="center" vertical="center"/>
    </xf>
    <xf numFmtId="169" fontId="89" fillId="33" borderId="45" xfId="0" applyNumberFormat="1" applyFont="1" applyFill="1" applyBorder="1" applyAlignment="1">
      <alignment vertical="justify"/>
    </xf>
    <xf numFmtId="0" fontId="89" fillId="33" borderId="46" xfId="0" applyFont="1" applyFill="1" applyBorder="1" applyAlignment="1">
      <alignment horizontal="center" vertical="center"/>
    </xf>
    <xf numFmtId="2" fontId="5" fillId="39" borderId="47" xfId="0" applyNumberFormat="1" applyFont="1" applyFill="1" applyBorder="1" applyAlignment="1">
      <alignment horizontal="left" vertical="center" indent="1"/>
    </xf>
    <xf numFmtId="2" fontId="5" fillId="39" borderId="48" xfId="0" applyNumberFormat="1" applyFont="1" applyFill="1" applyBorder="1" applyAlignment="1">
      <alignment horizontal="left" vertical="center" indent="1"/>
    </xf>
    <xf numFmtId="0" fontId="89" fillId="33" borderId="46" xfId="0" applyFont="1" applyFill="1" applyBorder="1" applyAlignment="1">
      <alignment vertical="justify"/>
    </xf>
    <xf numFmtId="0" fontId="91" fillId="39" borderId="10" xfId="0" applyFont="1" applyFill="1" applyBorder="1" applyAlignment="1">
      <alignment horizontal="center" vertical="center"/>
    </xf>
    <xf numFmtId="0" fontId="91" fillId="39" borderId="12" xfId="0" applyFont="1" applyFill="1" applyBorder="1" applyAlignment="1">
      <alignment horizontal="center" vertical="center"/>
    </xf>
    <xf numFmtId="40" fontId="91" fillId="39" borderId="10" xfId="0" applyNumberFormat="1" applyFont="1" applyFill="1" applyBorder="1" applyAlignment="1">
      <alignment horizontal="center" vertical="center"/>
    </xf>
    <xf numFmtId="40" fontId="91" fillId="39" borderId="12" xfId="0" applyNumberFormat="1" applyFont="1" applyFill="1" applyBorder="1" applyAlignment="1">
      <alignment horizontal="center" vertical="center"/>
    </xf>
    <xf numFmtId="0" fontId="93" fillId="33" borderId="49" xfId="53" applyFont="1" applyFill="1" applyBorder="1" applyAlignment="1" applyProtection="1">
      <alignment horizontal="center" vertical="center"/>
      <protection/>
    </xf>
    <xf numFmtId="0" fontId="94" fillId="33" borderId="50" xfId="53" applyFont="1" applyFill="1" applyBorder="1" applyAlignment="1" applyProtection="1">
      <alignment horizontal="left" vertical="center" indent="1"/>
      <protection/>
    </xf>
    <xf numFmtId="0" fontId="3" fillId="44" borderId="51" xfId="0" applyFont="1" applyFill="1" applyBorder="1" applyAlignment="1">
      <alignment horizontal="center" vertical="center"/>
    </xf>
    <xf numFmtId="0" fontId="3" fillId="33" borderId="51" xfId="0" applyFont="1" applyFill="1" applyBorder="1" applyAlignment="1">
      <alignment horizontal="center" vertical="center"/>
    </xf>
    <xf numFmtId="0" fontId="79" fillId="33" borderId="0" xfId="0" applyFont="1" applyFill="1" applyBorder="1" applyAlignment="1">
      <alignment/>
    </xf>
    <xf numFmtId="0" fontId="0" fillId="33" borderId="52" xfId="0" applyFill="1" applyBorder="1" applyAlignment="1">
      <alignment/>
    </xf>
    <xf numFmtId="0" fontId="95" fillId="33" borderId="53" xfId="53" applyFont="1" applyFill="1" applyBorder="1" applyAlignment="1" applyProtection="1">
      <alignment horizontal="center" vertical="center"/>
      <protection/>
    </xf>
    <xf numFmtId="0" fontId="0" fillId="33" borderId="54" xfId="0" applyFill="1" applyBorder="1" applyAlignment="1">
      <alignment/>
    </xf>
    <xf numFmtId="0" fontId="5" fillId="0" borderId="55" xfId="0" applyFont="1" applyFill="1" applyBorder="1" applyAlignment="1">
      <alignment vertical="justify"/>
    </xf>
    <xf numFmtId="0" fontId="89" fillId="33" borderId="56" xfId="0" applyFont="1" applyFill="1" applyBorder="1" applyAlignment="1">
      <alignment horizontal="center" vertical="justify"/>
    </xf>
    <xf numFmtId="0" fontId="5" fillId="0" borderId="57" xfId="0" applyFont="1" applyFill="1" applyBorder="1" applyAlignment="1">
      <alignment vertical="center"/>
    </xf>
    <xf numFmtId="169" fontId="91" fillId="0" borderId="58" xfId="0" applyNumberFormat="1" applyFont="1" applyFill="1" applyBorder="1" applyAlignment="1">
      <alignment horizontal="center" vertical="center"/>
    </xf>
    <xf numFmtId="0" fontId="91" fillId="0" borderId="57" xfId="0" applyFont="1" applyFill="1" applyBorder="1" applyAlignment="1">
      <alignment vertical="justify"/>
    </xf>
    <xf numFmtId="0" fontId="91" fillId="0" borderId="57" xfId="0" applyFont="1" applyFill="1" applyBorder="1" applyAlignment="1">
      <alignment vertical="center"/>
    </xf>
    <xf numFmtId="169" fontId="89" fillId="33" borderId="59" xfId="0" applyNumberFormat="1" applyFont="1" applyFill="1" applyBorder="1" applyAlignment="1">
      <alignment horizontal="center" vertical="center"/>
    </xf>
    <xf numFmtId="169" fontId="91" fillId="0" borderId="60" xfId="0" applyNumberFormat="1" applyFont="1" applyFill="1" applyBorder="1" applyAlignment="1">
      <alignment horizontal="center" vertical="center"/>
    </xf>
    <xf numFmtId="40" fontId="91" fillId="39" borderId="61" xfId="0" applyNumberFormat="1" applyFont="1" applyFill="1" applyBorder="1" applyAlignment="1">
      <alignment horizontal="center" vertical="center"/>
    </xf>
    <xf numFmtId="40" fontId="5" fillId="39" borderId="58" xfId="0" applyNumberFormat="1" applyFont="1" applyFill="1" applyBorder="1" applyAlignment="1">
      <alignment horizontal="center" vertical="center"/>
    </xf>
    <xf numFmtId="164" fontId="5" fillId="0" borderId="57" xfId="0" applyNumberFormat="1" applyFont="1" applyFill="1" applyBorder="1" applyAlignment="1">
      <alignment horizontal="left" vertical="justify"/>
    </xf>
    <xf numFmtId="164" fontId="5" fillId="0" borderId="62" xfId="0" applyNumberFormat="1" applyFont="1" applyFill="1" applyBorder="1" applyAlignment="1">
      <alignment horizontal="left" vertical="justify"/>
    </xf>
    <xf numFmtId="8" fontId="5" fillId="0" borderId="63" xfId="0" applyNumberFormat="1" applyFont="1" applyFill="1" applyBorder="1" applyAlignment="1">
      <alignment horizontal="left" vertical="center" indent="1"/>
    </xf>
    <xf numFmtId="0" fontId="91" fillId="0" borderId="64" xfId="0" applyFont="1" applyFill="1" applyBorder="1" applyAlignment="1">
      <alignment horizontal="left" vertical="center"/>
    </xf>
    <xf numFmtId="0" fontId="91" fillId="0" borderId="65" xfId="0" applyFont="1" applyFill="1" applyBorder="1" applyAlignment="1">
      <alignment horizontal="left" vertical="center"/>
    </xf>
    <xf numFmtId="168" fontId="91" fillId="0" borderId="66" xfId="0" applyNumberFormat="1" applyFont="1" applyFill="1" applyBorder="1" applyAlignment="1">
      <alignment horizontal="left" vertical="center" indent="1"/>
    </xf>
    <xf numFmtId="2" fontId="5" fillId="39" borderId="67" xfId="0" applyNumberFormat="1" applyFont="1" applyFill="1" applyBorder="1" applyAlignment="1">
      <alignment horizontal="left" vertical="center" indent="1"/>
    </xf>
    <xf numFmtId="0" fontId="91" fillId="39" borderId="68" xfId="0" applyFont="1" applyFill="1" applyBorder="1" applyAlignment="1">
      <alignment horizontal="center" vertical="center"/>
    </xf>
    <xf numFmtId="40" fontId="91" fillId="39" borderId="68" xfId="0" applyNumberFormat="1" applyFont="1" applyFill="1" applyBorder="1" applyAlignment="1">
      <alignment horizontal="center" vertical="center"/>
    </xf>
    <xf numFmtId="40" fontId="5" fillId="39" borderId="69" xfId="0" applyNumberFormat="1" applyFont="1" applyFill="1" applyBorder="1" applyAlignment="1">
      <alignment horizontal="center" vertical="center"/>
    </xf>
    <xf numFmtId="3" fontId="91" fillId="42" borderId="30" xfId="0" applyNumberFormat="1" applyFont="1" applyFill="1" applyBorder="1" applyAlignment="1">
      <alignment horizontal="left" vertical="center" indent="1"/>
    </xf>
    <xf numFmtId="0" fontId="96" fillId="33" borderId="70" xfId="53" applyFont="1" applyFill="1" applyBorder="1" applyAlignment="1" applyProtection="1">
      <alignment vertical="justify"/>
      <protection/>
    </xf>
    <xf numFmtId="0" fontId="89" fillId="33" borderId="70" xfId="0" applyFont="1" applyFill="1" applyBorder="1" applyAlignment="1">
      <alignment vertical="justify"/>
    </xf>
    <xf numFmtId="0" fontId="89" fillId="33" borderId="70" xfId="0" applyFont="1" applyFill="1" applyBorder="1" applyAlignment="1">
      <alignment horizontal="center" vertical="center"/>
    </xf>
    <xf numFmtId="0" fontId="5" fillId="0" borderId="57" xfId="0" applyFont="1" applyFill="1" applyBorder="1" applyAlignment="1">
      <alignment vertical="justify"/>
    </xf>
    <xf numFmtId="0" fontId="89" fillId="33" borderId="71" xfId="0" applyFont="1" applyFill="1" applyBorder="1" applyAlignment="1">
      <alignment horizontal="center" vertical="justify"/>
    </xf>
    <xf numFmtId="0" fontId="97" fillId="33" borderId="72" xfId="53" applyFont="1" applyFill="1" applyBorder="1" applyAlignment="1" applyProtection="1">
      <alignment horizontal="center" vertical="center"/>
      <protection/>
    </xf>
    <xf numFmtId="0" fontId="0" fillId="33" borderId="72" xfId="0" applyFill="1" applyBorder="1" applyAlignment="1">
      <alignment/>
    </xf>
    <xf numFmtId="0" fontId="96" fillId="33" borderId="73" xfId="53" applyFont="1" applyFill="1" applyBorder="1" applyAlignment="1" applyProtection="1">
      <alignment vertical="justify"/>
      <protection/>
    </xf>
    <xf numFmtId="165" fontId="39" fillId="39" borderId="0" xfId="0" applyNumberFormat="1" applyFont="1" applyFill="1" applyBorder="1" applyAlignment="1">
      <alignment horizontal="left" vertical="center" indent="1"/>
    </xf>
    <xf numFmtId="168" fontId="39" fillId="39" borderId="0" xfId="0" applyNumberFormat="1" applyFont="1" applyFill="1" applyBorder="1" applyAlignment="1">
      <alignment horizontal="left" vertical="center" indent="1"/>
    </xf>
    <xf numFmtId="165" fontId="98" fillId="39" borderId="0" xfId="0" applyNumberFormat="1" applyFont="1" applyFill="1" applyBorder="1" applyAlignment="1">
      <alignment horizontal="left" vertical="center" indent="1"/>
    </xf>
    <xf numFmtId="165" fontId="5" fillId="0" borderId="74" xfId="0" applyNumberFormat="1" applyFont="1" applyFill="1" applyBorder="1" applyAlignment="1">
      <alignment horizontal="left" vertical="center" indent="1"/>
    </xf>
    <xf numFmtId="3" fontId="91" fillId="42" borderId="22" xfId="0" applyNumberFormat="1" applyFont="1" applyFill="1" applyBorder="1" applyAlignment="1">
      <alignment horizontal="left" vertical="center" indent="1"/>
    </xf>
    <xf numFmtId="0" fontId="91" fillId="42" borderId="26" xfId="0" applyFont="1" applyFill="1" applyBorder="1" applyAlignment="1">
      <alignment horizontal="left" vertical="center" indent="1"/>
    </xf>
    <xf numFmtId="165" fontId="5" fillId="0" borderId="24" xfId="0" applyNumberFormat="1" applyFont="1" applyFill="1" applyBorder="1" applyAlignment="1">
      <alignment horizontal="left" vertical="center" indent="1"/>
    </xf>
    <xf numFmtId="0" fontId="5" fillId="42" borderId="0" xfId="0" applyFont="1" applyFill="1" applyBorder="1" applyAlignment="1">
      <alignment horizontal="left" vertical="center" indent="1"/>
    </xf>
    <xf numFmtId="165" fontId="5" fillId="0" borderId="0" xfId="0" applyNumberFormat="1" applyFont="1" applyFill="1" applyBorder="1" applyAlignment="1">
      <alignment horizontal="left" vertical="center" indent="1"/>
    </xf>
    <xf numFmtId="1" fontId="91" fillId="42" borderId="0" xfId="0" applyNumberFormat="1" applyFont="1" applyFill="1" applyBorder="1" applyAlignment="1">
      <alignment horizontal="left" vertical="center" indent="1"/>
    </xf>
    <xf numFmtId="1" fontId="91" fillId="42" borderId="26" xfId="0" applyNumberFormat="1" applyFont="1" applyFill="1" applyBorder="1" applyAlignment="1">
      <alignment horizontal="left" vertical="center" indent="1"/>
    </xf>
    <xf numFmtId="1" fontId="91" fillId="43" borderId="22" xfId="0" applyNumberFormat="1" applyFont="1" applyFill="1" applyBorder="1" applyAlignment="1">
      <alignment horizontal="left" vertical="center" indent="1"/>
    </xf>
    <xf numFmtId="1" fontId="91" fillId="43" borderId="75" xfId="0" applyNumberFormat="1" applyFont="1" applyFill="1" applyBorder="1" applyAlignment="1">
      <alignment horizontal="left" vertical="center" indent="1"/>
    </xf>
    <xf numFmtId="0" fontId="3" fillId="33" borderId="0" xfId="0" applyFont="1" applyFill="1" applyBorder="1" applyAlignment="1">
      <alignment horizontal="center" vertical="center"/>
    </xf>
    <xf numFmtId="0" fontId="0" fillId="33" borderId="0" xfId="0" applyFill="1" applyBorder="1" applyAlignment="1">
      <alignment vertical="center"/>
    </xf>
    <xf numFmtId="165" fontId="99" fillId="40" borderId="70" xfId="0" applyNumberFormat="1" applyFont="1" applyFill="1" applyBorder="1" applyAlignment="1">
      <alignment horizontal="center" vertical="center"/>
    </xf>
    <xf numFmtId="166" fontId="49" fillId="43" borderId="70" xfId="0" applyNumberFormat="1" applyFont="1" applyFill="1" applyBorder="1" applyAlignment="1">
      <alignment horizontal="center" vertical="center"/>
    </xf>
    <xf numFmtId="6" fontId="49" fillId="39" borderId="76" xfId="0" applyNumberFormat="1" applyFont="1" applyFill="1" applyBorder="1" applyAlignment="1">
      <alignment horizontal="center" vertical="center"/>
    </xf>
    <xf numFmtId="0" fontId="89" fillId="33" borderId="31" xfId="0" applyFont="1" applyFill="1" applyBorder="1" applyAlignment="1">
      <alignment horizontal="center" vertical="center"/>
    </xf>
    <xf numFmtId="0" fontId="96" fillId="33" borderId="0" xfId="53" applyFont="1" applyFill="1" applyBorder="1" applyAlignment="1" applyProtection="1">
      <alignment vertical="justify"/>
      <protection/>
    </xf>
    <xf numFmtId="164" fontId="5" fillId="0" borderId="20" xfId="0" applyNumberFormat="1" applyFont="1" applyFill="1" applyBorder="1" applyAlignment="1">
      <alignment horizontal="left" vertical="center" indent="1"/>
    </xf>
    <xf numFmtId="0" fontId="0" fillId="0" borderId="0" xfId="0" applyFill="1" applyBorder="1" applyAlignment="1">
      <alignment/>
    </xf>
    <xf numFmtId="165" fontId="9" fillId="33" borderId="0" xfId="0" applyNumberFormat="1" applyFont="1" applyFill="1" applyBorder="1" applyAlignment="1">
      <alignment horizontal="left"/>
    </xf>
    <xf numFmtId="0" fontId="96" fillId="33" borderId="77" xfId="53" applyFont="1" applyFill="1" applyBorder="1" applyAlignment="1" applyProtection="1">
      <alignment horizontal="left" vertical="center" indent="1"/>
      <protection/>
    </xf>
    <xf numFmtId="0" fontId="0" fillId="33" borderId="78" xfId="0" applyFill="1" applyBorder="1" applyAlignment="1">
      <alignment/>
    </xf>
    <xf numFmtId="0" fontId="96" fillId="33" borderId="79" xfId="53" applyFont="1" applyFill="1" applyBorder="1" applyAlignment="1" applyProtection="1">
      <alignment vertical="justify"/>
      <protection/>
    </xf>
    <xf numFmtId="0" fontId="96" fillId="33" borderId="79" xfId="53" applyFont="1" applyFill="1" applyBorder="1" applyAlignment="1" applyProtection="1">
      <alignment horizontal="left" vertical="center" indent="1"/>
      <protection/>
    </xf>
    <xf numFmtId="2" fontId="96" fillId="33" borderId="79" xfId="53" applyNumberFormat="1" applyFont="1" applyFill="1" applyBorder="1" applyAlignment="1" applyProtection="1">
      <alignment horizontal="left" vertical="justify" indent="1"/>
      <protection/>
    </xf>
    <xf numFmtId="0" fontId="96" fillId="33" borderId="79" xfId="53" applyFont="1" applyFill="1" applyBorder="1" applyAlignment="1" applyProtection="1">
      <alignment horizontal="left" vertical="justify" indent="1"/>
      <protection/>
    </xf>
    <xf numFmtId="40" fontId="100" fillId="33" borderId="79" xfId="0" applyNumberFormat="1" applyFont="1" applyFill="1" applyBorder="1" applyAlignment="1">
      <alignment horizontal="left" vertical="center" indent="1"/>
    </xf>
    <xf numFmtId="0" fontId="93" fillId="33" borderId="79" xfId="53" applyFont="1" applyFill="1" applyBorder="1" applyAlignment="1" applyProtection="1">
      <alignment horizontal="left" vertical="center" indent="1"/>
      <protection/>
    </xf>
    <xf numFmtId="0" fontId="0" fillId="33" borderId="80" xfId="0" applyFill="1" applyBorder="1" applyAlignment="1">
      <alignment/>
    </xf>
    <xf numFmtId="2" fontId="96" fillId="33" borderId="81" xfId="53" applyNumberFormat="1" applyFont="1" applyFill="1" applyBorder="1" applyAlignment="1" applyProtection="1">
      <alignment horizontal="left" vertical="justify" indent="1"/>
      <protection/>
    </xf>
    <xf numFmtId="0" fontId="94" fillId="33" borderId="82" xfId="53" applyFont="1" applyFill="1" applyBorder="1" applyAlignment="1" applyProtection="1">
      <alignment horizontal="left" vertical="justify" indent="1"/>
      <protection/>
    </xf>
    <xf numFmtId="0" fontId="0" fillId="33" borderId="83" xfId="0" applyFill="1" applyBorder="1" applyAlignment="1">
      <alignment/>
    </xf>
    <xf numFmtId="0" fontId="79" fillId="33" borderId="83" xfId="0" applyFont="1" applyFill="1" applyBorder="1" applyAlignment="1">
      <alignment/>
    </xf>
    <xf numFmtId="0" fontId="0" fillId="33" borderId="84" xfId="0" applyFill="1" applyBorder="1" applyAlignment="1">
      <alignment/>
    </xf>
    <xf numFmtId="0" fontId="0" fillId="33" borderId="85" xfId="0" applyFill="1" applyBorder="1" applyAlignment="1">
      <alignment/>
    </xf>
    <xf numFmtId="0" fontId="79" fillId="33" borderId="86" xfId="0" applyFont="1" applyFill="1" applyBorder="1" applyAlignment="1">
      <alignment/>
    </xf>
    <xf numFmtId="0" fontId="0" fillId="33" borderId="86" xfId="0" applyFill="1" applyBorder="1" applyAlignment="1">
      <alignment/>
    </xf>
    <xf numFmtId="0" fontId="0" fillId="33" borderId="87" xfId="0" applyFill="1" applyBorder="1" applyAlignment="1">
      <alignment/>
    </xf>
    <xf numFmtId="0" fontId="79" fillId="0" borderId="0" xfId="0" applyFont="1" applyFill="1" applyBorder="1" applyAlignment="1">
      <alignment/>
    </xf>
    <xf numFmtId="17" fontId="91" fillId="0" borderId="57" xfId="0" applyNumberFormat="1" applyFont="1" applyFill="1" applyBorder="1" applyAlignment="1">
      <alignment horizontal="left" vertical="center"/>
    </xf>
    <xf numFmtId="16" fontId="91" fillId="0" borderId="57" xfId="0" applyNumberFormat="1" applyFont="1" applyFill="1" applyBorder="1" applyAlignment="1">
      <alignment horizontal="left" vertical="center"/>
    </xf>
    <xf numFmtId="0" fontId="91" fillId="0" borderId="57" xfId="0" applyFont="1" applyFill="1" applyBorder="1" applyAlignment="1">
      <alignment horizontal="left" vertical="center"/>
    </xf>
    <xf numFmtId="2" fontId="5" fillId="0" borderId="20" xfId="0" applyNumberFormat="1" applyFont="1" applyFill="1" applyBorder="1" applyAlignment="1">
      <alignment horizontal="left" vertical="center" indent="1"/>
    </xf>
    <xf numFmtId="172" fontId="5" fillId="41" borderId="20" xfId="0" applyNumberFormat="1" applyFont="1" applyFill="1" applyBorder="1" applyAlignment="1">
      <alignment horizontal="left" vertical="center" indent="1"/>
    </xf>
    <xf numFmtId="0" fontId="91" fillId="0" borderId="0" xfId="0" applyFont="1" applyFill="1" applyBorder="1" applyAlignment="1">
      <alignment horizontal="left"/>
    </xf>
    <xf numFmtId="0" fontId="91" fillId="0" borderId="0" xfId="0" applyFont="1" applyFill="1" applyBorder="1" applyAlignment="1">
      <alignment/>
    </xf>
    <xf numFmtId="172" fontId="91" fillId="0" borderId="0" xfId="0" applyNumberFormat="1" applyFont="1" applyFill="1" applyBorder="1" applyAlignment="1">
      <alignment horizontal="left"/>
    </xf>
    <xf numFmtId="10" fontId="39" fillId="45" borderId="19" xfId="0" applyNumberFormat="1" applyFont="1" applyFill="1" applyBorder="1" applyAlignment="1">
      <alignment horizontal="left" vertical="center" indent="1"/>
    </xf>
    <xf numFmtId="164" fontId="39" fillId="45" borderId="19" xfId="0" applyNumberFormat="1" applyFont="1" applyFill="1" applyBorder="1" applyAlignment="1">
      <alignment horizontal="left" vertical="center" indent="1"/>
    </xf>
    <xf numFmtId="0" fontId="98" fillId="39" borderId="18" xfId="0" applyFont="1" applyFill="1" applyBorder="1" applyAlignment="1">
      <alignment vertical="center"/>
    </xf>
    <xf numFmtId="0" fontId="98" fillId="39" borderId="18" xfId="0" applyFont="1" applyFill="1" applyBorder="1" applyAlignment="1">
      <alignment vertical="justify"/>
    </xf>
    <xf numFmtId="0" fontId="39" fillId="39" borderId="18" xfId="0" applyFont="1" applyFill="1" applyBorder="1" applyAlignment="1">
      <alignment vertical="center"/>
    </xf>
    <xf numFmtId="0" fontId="91" fillId="33" borderId="0" xfId="0" applyFont="1" applyFill="1" applyAlignment="1">
      <alignment/>
    </xf>
    <xf numFmtId="1" fontId="51" fillId="33" borderId="14" xfId="0" applyNumberFormat="1" applyFont="1" applyFill="1" applyBorder="1" applyAlignment="1">
      <alignment horizontal="center" vertical="center"/>
    </xf>
    <xf numFmtId="1" fontId="51" fillId="33" borderId="0" xfId="0" applyNumberFormat="1" applyFont="1" applyFill="1" applyAlignment="1">
      <alignment horizontal="center" vertical="center"/>
    </xf>
    <xf numFmtId="165" fontId="91" fillId="0" borderId="12" xfId="0" applyNumberFormat="1" applyFont="1" applyBorder="1" applyAlignment="1">
      <alignment horizontal="center" vertical="center"/>
    </xf>
    <xf numFmtId="166" fontId="101" fillId="33" borderId="88" xfId="0" applyNumberFormat="1" applyFont="1" applyFill="1" applyBorder="1" applyAlignment="1">
      <alignment horizontal="left" vertical="justify" indent="1"/>
    </xf>
    <xf numFmtId="6" fontId="49" fillId="39" borderId="89" xfId="0" applyNumberFormat="1" applyFont="1" applyFill="1" applyBorder="1" applyAlignment="1">
      <alignment horizontal="center" vertical="center"/>
    </xf>
    <xf numFmtId="10" fontId="39" fillId="45" borderId="34" xfId="0" applyNumberFormat="1" applyFont="1" applyFill="1" applyBorder="1" applyAlignment="1">
      <alignment horizontal="left" vertical="center" indent="1"/>
    </xf>
    <xf numFmtId="6" fontId="99" fillId="40" borderId="89" xfId="0" applyNumberFormat="1" applyFont="1" applyFill="1" applyBorder="1" applyAlignment="1">
      <alignment horizontal="center" vertical="center"/>
    </xf>
    <xf numFmtId="166" fontId="49" fillId="46" borderId="90" xfId="0" applyNumberFormat="1" applyFont="1" applyFill="1" applyBorder="1" applyAlignment="1">
      <alignment horizontal="center" vertical="center"/>
    </xf>
    <xf numFmtId="0" fontId="102" fillId="33" borderId="91" xfId="53" applyFont="1" applyFill="1" applyBorder="1" applyAlignment="1" applyProtection="1">
      <alignment horizontal="left" vertical="justify" indent="1"/>
      <protection/>
    </xf>
    <xf numFmtId="0" fontId="102" fillId="33" borderId="91" xfId="53" applyFont="1" applyFill="1" applyBorder="1" applyAlignment="1" applyProtection="1">
      <alignment vertical="justify"/>
      <protection/>
    </xf>
    <xf numFmtId="0" fontId="102" fillId="33" borderId="0" xfId="53" applyFont="1" applyFill="1" applyAlignment="1" applyProtection="1">
      <alignment vertical="justify"/>
      <protection/>
    </xf>
    <xf numFmtId="10" fontId="49" fillId="0" borderId="92" xfId="53" applyNumberFormat="1" applyFont="1" applyFill="1" applyBorder="1" applyAlignment="1" applyProtection="1">
      <alignment horizontal="center" vertical="center"/>
      <protection/>
    </xf>
    <xf numFmtId="1" fontId="91" fillId="42" borderId="12" xfId="0" applyNumberFormat="1" applyFont="1" applyFill="1" applyBorder="1" applyAlignment="1">
      <alignment horizontal="left" vertical="center" indent="1"/>
    </xf>
    <xf numFmtId="0" fontId="49" fillId="42" borderId="92" xfId="53" applyFont="1" applyFill="1" applyBorder="1" applyAlignment="1" applyProtection="1">
      <alignment horizontal="center" vertical="center"/>
      <protection/>
    </xf>
    <xf numFmtId="0" fontId="49" fillId="41" borderId="92" xfId="53" applyFont="1" applyFill="1" applyBorder="1" applyAlignment="1" applyProtection="1">
      <alignment horizontal="center" vertical="center"/>
      <protection/>
    </xf>
    <xf numFmtId="166" fontId="103" fillId="33" borderId="91" xfId="0" applyNumberFormat="1" applyFont="1" applyFill="1" applyBorder="1" applyAlignment="1">
      <alignment horizontal="left" vertical="justify" indent="1"/>
    </xf>
    <xf numFmtId="0" fontId="103" fillId="33" borderId="91" xfId="0" applyFont="1" applyFill="1" applyBorder="1" applyAlignment="1">
      <alignment horizontal="left" vertical="justify" indent="1"/>
    </xf>
    <xf numFmtId="0" fontId="102" fillId="33" borderId="0" xfId="53" applyFont="1" applyFill="1" applyAlignment="1" applyProtection="1">
      <alignment horizontal="left" vertical="justify" indent="1"/>
      <protection/>
    </xf>
    <xf numFmtId="0" fontId="102" fillId="33" borderId="73" xfId="53" applyFont="1" applyFill="1" applyBorder="1" applyAlignment="1" applyProtection="1">
      <alignment horizontal="left" vertical="justify" inden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s://petergeorgeadvisor.files.wordpress.com/2014/12/screenshot_50.png" TargetMode="External" /><Relationship Id="rId2" Type="http://schemas.openxmlformats.org/officeDocument/2006/relationships/image" Target="../media/image1.png" /><Relationship Id="rId3" Type="http://schemas.openxmlformats.org/officeDocument/2006/relationships/hyperlink" Target="https://peterknightadvisor.files.wordpress.com/2015/04/screenshot_198.png" TargetMode="External" /><Relationship Id="rId4" Type="http://schemas.openxmlformats.org/officeDocument/2006/relationships/hyperlink" Target="https://peterknightadvisor.files.wordpress.com/2015/04/screenshot_198.pn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66</xdr:row>
      <xdr:rowOff>9525</xdr:rowOff>
    </xdr:from>
    <xdr:to>
      <xdr:col>9</xdr:col>
      <xdr:colOff>57150</xdr:colOff>
      <xdr:row>97</xdr:row>
      <xdr:rowOff>152400</xdr:rowOff>
    </xdr:to>
    <xdr:sp>
      <xdr:nvSpPr>
        <xdr:cNvPr id="1" name="TextBox 1"/>
        <xdr:cNvSpPr txBox="1">
          <a:spLocks noChangeArrowheads="1"/>
        </xdr:cNvSpPr>
      </xdr:nvSpPr>
      <xdr:spPr>
        <a:xfrm>
          <a:off x="152400" y="16592550"/>
          <a:ext cx="9620250" cy="5753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Calibri"/>
              <a:ea typeface="Calibri"/>
              <a:cs typeface="Calibri"/>
            </a:rPr>
            <a:t>Risk Disclosure</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PAST RESULTS ARE NOT NECESSARILY INDICATIVE OF FUTURE RESULTS.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EXAMPLES OF HISTORIC PRICE MOVES OR EXTREME MARKET CONDITIONS ARE NOT MEANT TO IMPLY THAT SUCH MOVES OR CONDITIONS ARE COMMON OCCURRENCES OR ARE LIKELY TO OCCUR.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HYPOTHETICAL PERFORMANCE RESULTS HAVE MANY INHERENT LIMITATIONS, SOME OF WHICH ARE DESCRIBED BELOW.  NO REPRESNTATION IS BEING MADE THAT ANY ACCOUNT WILL OR IS LIKELY TO ACHIEVE PROFITS OR LOSSES SIMILAR TO THOSE SHOWN.  IN FACT, THERE ARE FREQUENTLY SHARP DIFFERENCES BETWEEN HYPOTHETICAL PERFORMANCE RESULST AND THE ACTUAL RESUTLS SUBSEQUENTLY ACHIEVED BY ANY PARTICULAR TRADING PROGRAM. ONE OF THE LIMIATIONS OF HYPOTHETICAL PERFORMANCE RESULTS IS THAT THEY ARE GENERALLY PREPARED WITH THE BENEFIT OF HINDSIGHT.  IN ADDITION, HYPOTHETICAL TRADING DOES NOT INVOLVE FINANCIAL RISK, AND NO HYPOTHETICAL TRADING RECORD CAN COMPLETELY ACCOUNT FOR THE IMPACT OF FINANCIAL RISK IN ACTUAL TRADING.  FOR EXAMPLE, THE ABILITY TO WITHSTAND LOSSES OR TO ADHERE TO A PARTICULAR TRADING PROGRAM IN SPITE OF TRADING LOSSES ARE MATERIAL POINTS WHICH CAN ALSO ADVERSELY AFFECT ACTUAL TRADING RESULTS.  THERE ARE NUMEROUS OTHER FACTORS RELATED TO THE MARKETS IN GENERAL OR TO THE IMPLEMENTATION OF ANY SPECIFIC TRADE PROGRAM WHICH CANNOT BE FULLY ACCOUNTED FOR IN THE PREPARATION OF THE HYPOTHETICAL PERFORMANCE RESULTS AND ALL OF WHICH CAN ADVERSELY AFFECT ACTUAL TRADING RESULTS.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THE INFORMATION PROVIDED IN THIS REPORT CONTAINS RESEARCH, MARKET COMMENTARY AND TRADE RECCOMMENDATIONS.  YOU MAY BE SOLICITED FOR AN ACCOUNT BY ACCREDITED INVESTMENT MANAGEMENT OR ONE OF its REPRESENTATIVES OR EMPLOYEES.  IT SHOULD BE KNOWN THAT THE REPRESENTATIVES OF ACCREDITIED INVESTMENT MANAGEMENT MAY TRADE FUTURES AND OPTIONS FOR THEIR OWN ACCOUNTS OR THOSE OF OTHERS. DUE TO VARIOUS FACTORS (SUCH AS MARGIN REQUIREMENTS, RISK FACTORS, TRADING OBJECTIVES, TRADING INSTRUCTIONS, TRADING STRATEGIES, AND OTHER FACTORS) SUCH TRADING MAY ESULT IN THE LIQUIDATION OR INITIATION OF FUTURES OR OPTIONS POSITIONS THAT DIFFER FROM THE OPINIONS AND RECOMMENDATIONS FOUND IN THIS REPORT.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PAST PERFORMANCE IS NOT NECESSARILY INDICATIVE OF FUTURE PERFORMANCE. THE RISK OF LOSS IN TRADING FUTURES CONTRACTS OR COMMODITY OPTIONS CAN BE SUBSTANTIAL, AND THEREFORE INVESTORS SHOULD UNDERSTAND THE RISKS INVOLVED IN TAKING LEVERAGED POSITIONS AND MUST ASSUME RESPONSIBILITY FOR THE RISKS ASSOCIATED WITH SUCH INVESTMENTS AND FOR THEIR RESULTS.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YOU SHOULD CAREFULLY CONSIDER WHETHER SUCH TRADING IS SUITABLE FOR YOU IN LIGHT OF YOUR CIRCUMSTANCES AND FINANCIAL RESOURCES. YOU SHOULD READ THE “RISK DISCLOSURE” WEBPAGE ACCESSED AT THE TOP OF THE HOMEPAGE. ACCREDITIED INVESTMENT MANAGEMENT. IS NOT AFFILIATED WITH NOR DOES IT ENDORSE ANY TRADING SYSTEM, NEWSLETTER OR OTHER SIMILAR SERVICE. ACCREDITIED INVESTMENT MANAGEMENT DOES NOT GUARANTEE OR VERIFY ANY PERFORMANCE CLAIMS MADE BY SUCH SYSTEMS OR SERVICES.THIS MATERIAL IS CONVEYED AS A SOLICITATION FOR ENTERING INTO A FUTURES AND OPTIONS TRANSACTION. </a:t>
          </a:r>
        </a:p>
      </xdr:txBody>
    </xdr:sp>
    <xdr:clientData/>
  </xdr:twoCellAnchor>
  <xdr:twoCellAnchor>
    <xdr:from>
      <xdr:col>1</xdr:col>
      <xdr:colOff>0</xdr:colOff>
      <xdr:row>2</xdr:row>
      <xdr:rowOff>0</xdr:rowOff>
    </xdr:from>
    <xdr:to>
      <xdr:col>3</xdr:col>
      <xdr:colOff>0</xdr:colOff>
      <xdr:row>3</xdr:row>
      <xdr:rowOff>9525</xdr:rowOff>
    </xdr:to>
    <xdr:sp>
      <xdr:nvSpPr>
        <xdr:cNvPr id="2" name="TextBox 10">
          <a:hlinkClick r:id="rId1"/>
        </xdr:cNvPr>
        <xdr:cNvSpPr txBox="1">
          <a:spLocks noChangeArrowheads="1"/>
        </xdr:cNvSpPr>
      </xdr:nvSpPr>
      <xdr:spPr>
        <a:xfrm>
          <a:off x="133350" y="828675"/>
          <a:ext cx="2828925" cy="4191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0" u="sng" baseline="0">
              <a:solidFill>
                <a:srgbClr val="0000FF"/>
              </a:solidFill>
              <a:latin typeface="Calibri"/>
              <a:ea typeface="Calibri"/>
              <a:cs typeface="Calibri"/>
            </a:rPr>
            <a:t>Click here</a:t>
          </a:r>
          <a:r>
            <a:rPr lang="en-US" cap="none" sz="1100" b="1" i="0" u="none" baseline="0">
              <a:solidFill>
                <a:srgbClr val="000000"/>
              </a:solidFill>
              <a:latin typeface="Calibri"/>
              <a:ea typeface="Calibri"/>
              <a:cs typeface="Calibri"/>
            </a:rPr>
            <a:t> for the Fed transcript </a:t>
          </a:r>
        </a:p>
      </xdr:txBody>
    </xdr:sp>
    <xdr:clientData/>
  </xdr:twoCellAnchor>
  <xdr:twoCellAnchor>
    <xdr:from>
      <xdr:col>0</xdr:col>
      <xdr:colOff>123825</xdr:colOff>
      <xdr:row>3</xdr:row>
      <xdr:rowOff>9525</xdr:rowOff>
    </xdr:from>
    <xdr:to>
      <xdr:col>2</xdr:col>
      <xdr:colOff>1276350</xdr:colOff>
      <xdr:row>11</xdr:row>
      <xdr:rowOff>9525</xdr:rowOff>
    </xdr:to>
    <xdr:sp>
      <xdr:nvSpPr>
        <xdr:cNvPr id="3" name="TextBox 7"/>
        <xdr:cNvSpPr txBox="1">
          <a:spLocks noChangeArrowheads="1"/>
        </xdr:cNvSpPr>
      </xdr:nvSpPr>
      <xdr:spPr>
        <a:xfrm>
          <a:off x="123825" y="1247775"/>
          <a:ext cx="2828925" cy="3209925"/>
        </a:xfrm>
        <a:prstGeom prst="rect">
          <a:avLst/>
        </a:prstGeom>
        <a:solidFill>
          <a:srgbClr val="FFFFFF"/>
        </a:solidFill>
        <a:ln w="9525" cmpd="sng">
          <a:solidFill>
            <a:srgbClr val="BCBCBC"/>
          </a:solidFill>
          <a:headEnd type="none"/>
          <a:tailEnd type="none"/>
        </a:ln>
      </xdr:spPr>
      <xdr:txBody>
        <a:bodyPr vertOverflow="clip" wrap="square" lIns="91440" tIns="0" rIns="0" bIns="0"/>
        <a:p>
          <a:pPr algn="l">
            <a:defRPr/>
          </a:pPr>
          <a:r>
            <a:rPr lang="en-US" cap="none" sz="1100" b="1" i="0" u="none" baseline="0">
              <a:solidFill>
                <a:srgbClr val="FFFFFF"/>
              </a:solidFill>
              <a:latin typeface="Calibri"/>
              <a:ea typeface="Calibri"/>
              <a:cs typeface="Calibri"/>
            </a:rPr>
            <a:t>
</a:t>
          </a:r>
          <a:r>
            <a:rPr lang="en-US" cap="none" sz="1200" b="1" i="0" u="none" baseline="0">
              <a:solidFill>
                <a:srgbClr val="FFFFFF"/>
              </a:solidFill>
              <a:latin typeface="Calibri"/>
              <a:ea typeface="Calibri"/>
              <a:cs typeface="Calibri"/>
            </a:rPr>
            <a:t>FOMC meetings </a:t>
          </a:r>
          <a:r>
            <a:rPr lang="en-US" cap="none" sz="1200" b="1" i="0" u="none" baseline="0">
              <a:solidFill>
                <a:srgbClr val="FFFFFF"/>
              </a:solidFill>
              <a:latin typeface="Calibri"/>
              <a:ea typeface="Calibri"/>
              <a:cs typeface="Calibri"/>
            </a:rPr>
            <a:t>until contract roll = </a:t>
          </a:r>
          <a:r>
            <a:rPr lang="en-US" cap="none" sz="1200" b="1" i="0" u="none" baseline="0">
              <a:solidFill>
                <a:srgbClr val="CCFFCC"/>
              </a:solidFill>
              <a:latin typeface="Calibri"/>
              <a:ea typeface="Calibri"/>
              <a:cs typeface="Calibri"/>
            </a:rPr>
            <a:t>6</a:t>
          </a:r>
          <a:r>
            <a:rPr lang="en-US" cap="none" sz="1100" b="1" i="0" u="none" baseline="0">
              <a:solidFill>
                <a:srgbClr val="FFFFFF"/>
              </a:solidFill>
              <a:latin typeface="Calibri"/>
              <a:ea typeface="Calibri"/>
              <a:cs typeface="Calibri"/>
            </a:rPr>
            <a:t>
</a:t>
          </a:r>
          <a:r>
            <a:rPr lang="en-US" cap="none" sz="1200" b="1" i="0" u="none" baseline="0">
              <a:solidFill>
                <a:srgbClr val="FFFFFF"/>
              </a:solidFill>
              <a:latin typeface="Calibri"/>
              <a:ea typeface="Calibri"/>
              <a:cs typeface="Calibri"/>
            </a:rPr>
            <a:t>Current </a:t>
          </a:r>
          <a:r>
            <a:rPr lang="en-US" cap="none" sz="1200" b="1" i="0" u="none" baseline="0">
              <a:solidFill>
                <a:srgbClr val="CCFFCC"/>
              </a:solidFill>
              <a:latin typeface="Calibri"/>
              <a:ea typeface="Calibri"/>
              <a:cs typeface="Calibri"/>
            </a:rPr>
            <a:t>0.42%, </a:t>
          </a:r>
          <a:r>
            <a:rPr lang="en-US" cap="none" sz="1200" b="1" i="0" u="none" baseline="0">
              <a:solidFill>
                <a:srgbClr val="CCFFCC"/>
              </a:solidFill>
              <a:latin typeface="Calibri"/>
              <a:ea typeface="Calibri"/>
              <a:cs typeface="Calibri"/>
            </a:rPr>
            <a:t> </a:t>
          </a:r>
          <a:r>
            <a:rPr lang="en-US" cap="none" sz="1200" b="1" i="0" u="none" baseline="0">
              <a:solidFill>
                <a:srgbClr val="FFFFFF"/>
              </a:solidFill>
              <a:latin typeface="Calibri"/>
              <a:ea typeface="Calibri"/>
              <a:cs typeface="Calibri"/>
            </a:rPr>
            <a:t>99.5800 Value =</a:t>
          </a:r>
          <a:r>
            <a:rPr lang="en-US" cap="none" sz="1200" b="1" i="0" u="none" baseline="0">
              <a:solidFill>
                <a:srgbClr val="FFFFFF"/>
              </a:solidFill>
              <a:latin typeface="Calibri"/>
              <a:ea typeface="Calibri"/>
              <a:cs typeface="Calibri"/>
            </a:rPr>
            <a:t> </a:t>
          </a:r>
          <a:r>
            <a:rPr lang="en-US" cap="none" sz="1200" b="1" i="0" u="none" baseline="0">
              <a:solidFill>
                <a:srgbClr val="CCFFCC"/>
              </a:solidFill>
              <a:latin typeface="Calibri"/>
              <a:ea typeface="Calibri"/>
              <a:cs typeface="Calibri"/>
            </a:rPr>
            <a:t>$2,125  </a:t>
          </a:r>
          <a:r>
            <a:rPr lang="en-US" cap="none" sz="1200" b="0" i="0" u="none" baseline="0">
              <a:solidFill>
                <a:srgbClr val="CCFFCC"/>
              </a:solidFill>
              <a:latin typeface="Calibri"/>
              <a:ea typeface="Calibri"/>
              <a:cs typeface="Calibri"/>
            </a:rPr>
            <a:t>
</a:t>
          </a:r>
          <a:r>
            <a:rPr lang="en-US" cap="none" sz="1100" b="1" i="0" u="none" baseline="0">
              <a:solidFill>
                <a:srgbClr val="FFFFFF"/>
              </a:solidFill>
              <a:latin typeface="Calibri"/>
              <a:ea typeface="Calibri"/>
              <a:cs typeface="Calibri"/>
            </a:rPr>
            <a:t>
</a:t>
          </a:r>
          <a:r>
            <a:rPr lang="en-US" cap="none" sz="1200" b="1" i="0" u="none" baseline="0">
              <a:solidFill>
                <a:srgbClr val="FFFFFF"/>
              </a:solidFill>
              <a:latin typeface="Calibri"/>
              <a:ea typeface="Calibri"/>
              <a:cs typeface="Calibri"/>
            </a:rPr>
            <a:t>Dec</a:t>
          </a:r>
          <a:r>
            <a:rPr lang="en-US" cap="none" sz="1200" b="1" i="0" u="none" baseline="0">
              <a:solidFill>
                <a:srgbClr val="FFFFFF"/>
              </a:solidFill>
              <a:latin typeface="Calibri"/>
              <a:ea typeface="Calibri"/>
              <a:cs typeface="Calibri"/>
            </a:rPr>
            <a:t> 15</a:t>
          </a:r>
          <a:r>
            <a:rPr lang="en-US" cap="none" sz="1200" b="1" i="0" u="none" baseline="0">
              <a:solidFill>
                <a:srgbClr val="FFFFFF"/>
              </a:solidFill>
              <a:latin typeface="Calibri"/>
              <a:ea typeface="Calibri"/>
              <a:cs typeface="Calibri"/>
            </a:rPr>
            <a:t> </a:t>
          </a:r>
          <a:r>
            <a:rPr lang="en-US" cap="none" sz="1200" b="1" i="0" u="none" baseline="0">
              <a:solidFill>
                <a:srgbClr val="CCFFCC"/>
              </a:solidFill>
              <a:latin typeface="Calibri"/>
              <a:ea typeface="Calibri"/>
              <a:cs typeface="Calibri"/>
            </a:rPr>
            <a:t> 1.13%  </a:t>
          </a:r>
          <a:r>
            <a:rPr lang="en-US" cap="none" sz="1200" b="1" i="0" u="none" baseline="0">
              <a:solidFill>
                <a:srgbClr val="FFFFFF"/>
              </a:solidFill>
              <a:latin typeface="Calibri"/>
              <a:ea typeface="Calibri"/>
              <a:cs typeface="Calibri"/>
            </a:rPr>
            <a:t>Price</a:t>
          </a:r>
          <a:r>
            <a:rPr lang="en-US" cap="none" sz="1200" b="1" i="0" u="none" baseline="0">
              <a:solidFill>
                <a:srgbClr val="CCFFCC"/>
              </a:solidFill>
              <a:latin typeface="Calibri"/>
              <a:ea typeface="Calibri"/>
              <a:cs typeface="Calibri"/>
            </a:rPr>
            <a:t> 98.8750 </a:t>
          </a:r>
          <a:r>
            <a:rPr lang="en-US" cap="none" sz="1200" b="1" i="0" u="none" baseline="0">
              <a:solidFill>
                <a:srgbClr val="FFFFFF"/>
              </a:solidFill>
              <a:latin typeface="Calibri"/>
              <a:ea typeface="Calibri"/>
              <a:cs typeface="Calibri"/>
            </a:rPr>
            <a:t>=</a:t>
          </a:r>
          <a:r>
            <a:rPr lang="en-US" cap="none" sz="1200" b="1" i="0" u="none" baseline="0">
              <a:solidFill>
                <a:srgbClr val="CCFFCC"/>
              </a:solidFill>
              <a:latin typeface="Calibri"/>
              <a:ea typeface="Calibri"/>
              <a:cs typeface="Calibri"/>
            </a:rPr>
            <a:t> $4,702</a:t>
          </a:r>
          <a:r>
            <a:rPr lang="en-US" cap="none" sz="1200" b="0" i="0" u="none" baseline="0">
              <a:solidFill>
                <a:srgbClr val="CCFFCC"/>
              </a:solidFill>
              <a:latin typeface="Calibri"/>
              <a:ea typeface="Calibri"/>
              <a:cs typeface="Calibri"/>
            </a:rPr>
            <a:t>
</a:t>
          </a:r>
          <a:r>
            <a:rPr lang="en-US" cap="none" sz="1100" b="1" i="0" u="none" baseline="0">
              <a:solidFill>
                <a:srgbClr val="FFFFFF"/>
              </a:solidFill>
              <a:latin typeface="Calibri"/>
              <a:ea typeface="Calibri"/>
              <a:cs typeface="Calibri"/>
            </a:rPr>
            <a:t>
</a:t>
          </a:r>
          <a:r>
            <a:rPr lang="en-US" cap="none" sz="1200" b="1" i="0" u="none" baseline="0">
              <a:solidFill>
                <a:srgbClr val="FFFFFF"/>
              </a:solidFill>
              <a:latin typeface="Calibri"/>
              <a:ea typeface="Calibri"/>
              <a:cs typeface="Calibri"/>
            </a:rPr>
            <a:t>2015 = </a:t>
          </a:r>
          <a:r>
            <a:rPr lang="en-US" cap="none" sz="1200" b="1" i="0" u="none" baseline="0">
              <a:solidFill>
                <a:srgbClr val="FFFFFF"/>
              </a:solidFill>
              <a:latin typeface="Calibri"/>
              <a:ea typeface="Calibri"/>
              <a:cs typeface="Calibri"/>
            </a:rPr>
            <a:t>1.1250%</a:t>
          </a:r>
          <a:r>
            <a:rPr lang="en-US" cap="none" sz="1200" b="1" i="0" u="none" baseline="0">
              <a:solidFill>
                <a:srgbClr val="FFFFFF"/>
              </a:solidFill>
              <a:latin typeface="Calibri"/>
              <a:ea typeface="Calibri"/>
              <a:cs typeface="Calibri"/>
            </a:rPr>
            <a:t>, Price</a:t>
          </a:r>
          <a:r>
            <a:rPr lang="en-US" cap="none" sz="1200" b="1" i="0" u="none" baseline="0">
              <a:solidFill>
                <a:srgbClr val="FFFFFF"/>
              </a:solidFill>
              <a:latin typeface="Calibri"/>
              <a:ea typeface="Calibri"/>
              <a:cs typeface="Calibri"/>
            </a:rPr>
            <a:t>  98.8750 </a:t>
          </a:r>
          <a:r>
            <a:rPr lang="en-US" cap="none" sz="1200" b="1" i="0" u="none" baseline="0">
              <a:solidFill>
                <a:srgbClr val="FFFFFF"/>
              </a:solidFill>
              <a:latin typeface="Calibri"/>
              <a:ea typeface="Calibri"/>
              <a:cs typeface="Calibri"/>
            </a:rPr>
            <a:t>= </a:t>
          </a:r>
          <a:r>
            <a:rPr lang="en-US" cap="none" sz="1200" b="1" i="0" u="none" baseline="0">
              <a:solidFill>
                <a:srgbClr val="FFFFFF"/>
              </a:solidFill>
              <a:latin typeface="Calibri"/>
              <a:ea typeface="Calibri"/>
              <a:cs typeface="Calibri"/>
            </a:rPr>
            <a:t>$4,687</a:t>
          </a:r>
          <a:r>
            <a:rPr lang="en-US" cap="none" sz="1200" b="0" i="0" u="none" baseline="0">
              <a:solidFill>
                <a:srgbClr val="FFFFFF"/>
              </a:solidFill>
              <a:latin typeface="Calibri"/>
              <a:ea typeface="Calibri"/>
              <a:cs typeface="Calibri"/>
            </a:rPr>
            <a:t>
</a:t>
          </a:r>
          <a:r>
            <a:rPr lang="en-US" cap="none" sz="1200" b="1" i="0" u="none" baseline="0">
              <a:solidFill>
                <a:srgbClr val="FFFFFF"/>
              </a:solidFill>
              <a:latin typeface="Calibri"/>
              <a:ea typeface="Calibri"/>
              <a:cs typeface="Calibri"/>
            </a:rPr>
            <a:t>
2016 = </a:t>
          </a:r>
          <a:r>
            <a:rPr lang="en-US" cap="none" sz="1200" b="1" i="0" u="none" baseline="0">
              <a:solidFill>
                <a:srgbClr val="FFFFFF"/>
              </a:solidFill>
              <a:latin typeface="Calibri"/>
              <a:ea typeface="Calibri"/>
              <a:cs typeface="Calibri"/>
            </a:rPr>
            <a:t>2.5000%</a:t>
          </a:r>
          <a:r>
            <a:rPr lang="en-US" cap="none" sz="1200" b="1" i="0" u="none" baseline="0">
              <a:solidFill>
                <a:srgbClr val="FFFFFF"/>
              </a:solidFill>
              <a:latin typeface="Calibri"/>
              <a:ea typeface="Calibri"/>
              <a:cs typeface="Calibri"/>
            </a:rPr>
            <a:t>, Price 97.2500 = </a:t>
          </a:r>
          <a:r>
            <a:rPr lang="en-US" cap="none" sz="1200" b="1" i="0" u="none" baseline="0">
              <a:solidFill>
                <a:srgbClr val="FFFFFF"/>
              </a:solidFill>
              <a:latin typeface="Calibri"/>
              <a:ea typeface="Calibri"/>
              <a:cs typeface="Calibri"/>
            </a:rPr>
            <a:t>$10,416</a:t>
          </a:r>
          <a:r>
            <a:rPr lang="en-US" cap="none" sz="1200" b="0" i="0" u="none" baseline="0">
              <a:solidFill>
                <a:srgbClr val="FFFFFF"/>
              </a:solidFill>
              <a:latin typeface="Calibri"/>
              <a:ea typeface="Calibri"/>
              <a:cs typeface="Calibri"/>
            </a:rPr>
            <a:t>
</a:t>
          </a:r>
          <a:r>
            <a:rPr lang="en-US" cap="none" sz="1200" b="1" i="0" u="none" baseline="0">
              <a:solidFill>
                <a:srgbClr val="FFFFFF"/>
              </a:solidFill>
              <a:latin typeface="Calibri"/>
              <a:ea typeface="Calibri"/>
              <a:cs typeface="Calibri"/>
            </a:rPr>
            <a:t>
2017 = </a:t>
          </a:r>
          <a:r>
            <a:rPr lang="en-US" cap="none" sz="1200" b="1" i="0" u="none" baseline="0">
              <a:solidFill>
                <a:srgbClr val="FFFFFF"/>
              </a:solidFill>
              <a:latin typeface="Calibri"/>
              <a:ea typeface="Calibri"/>
              <a:cs typeface="Calibri"/>
            </a:rPr>
            <a:t>3.7500%</a:t>
          </a:r>
          <a:r>
            <a:rPr lang="en-US" cap="none" sz="1200" b="1" i="0" u="none" baseline="0">
              <a:solidFill>
                <a:srgbClr val="FFFFFF"/>
              </a:solidFill>
              <a:latin typeface="Calibri"/>
              <a:ea typeface="Calibri"/>
              <a:cs typeface="Calibri"/>
            </a:rPr>
            <a:t>, Price 96.2500 = </a:t>
          </a:r>
          <a:r>
            <a:rPr lang="en-US" cap="none" sz="1200" b="1" i="0" u="none" baseline="0">
              <a:solidFill>
                <a:srgbClr val="FFFFFF"/>
              </a:solidFill>
              <a:latin typeface="Calibri"/>
              <a:ea typeface="Calibri"/>
              <a:cs typeface="Calibri"/>
            </a:rPr>
            <a:t>$15,625
</a:t>
          </a:r>
          <a:r>
            <a:rPr lang="en-US" cap="none" sz="1100" b="0" i="0" u="none" baseline="0">
              <a:solidFill>
                <a:srgbClr val="FFFFFF"/>
              </a:solidFill>
              <a:latin typeface="Calibri"/>
              <a:ea typeface="Calibri"/>
              <a:cs typeface="Calibri"/>
            </a:rPr>
            <a:t>
</a:t>
          </a:r>
          <a:r>
            <a:rPr lang="en-US" cap="none" sz="1200" b="1" i="0" u="none" baseline="0">
              <a:solidFill>
                <a:srgbClr val="FFFFFF"/>
              </a:solidFill>
              <a:latin typeface="Calibri"/>
              <a:ea typeface="Calibri"/>
              <a:cs typeface="Calibri"/>
            </a:rPr>
            <a:t>1954-2014 Average =</a:t>
          </a:r>
          <a:r>
            <a:rPr lang="en-US" cap="none" sz="1200" b="1" i="0" u="none" baseline="0">
              <a:solidFill>
                <a:srgbClr val="FFFFFF"/>
              </a:solidFill>
              <a:latin typeface="Calibri"/>
              <a:ea typeface="Calibri"/>
              <a:cs typeface="Calibri"/>
            </a:rPr>
            <a:t> 5.1000% 
Contract</a:t>
          </a:r>
          <a:r>
            <a:rPr lang="en-US" cap="none" sz="1200" b="1" i="0" u="none" baseline="0">
              <a:solidFill>
                <a:srgbClr val="FFFFFF"/>
              </a:solidFill>
              <a:latin typeface="Calibri"/>
              <a:ea typeface="Calibri"/>
              <a:cs typeface="Calibri"/>
            </a:rPr>
            <a:t> Price  94.9000 ,Value </a:t>
          </a:r>
          <a:r>
            <a:rPr lang="en-US" cap="none" sz="1200" b="1" i="0" u="none" baseline="0">
              <a:solidFill>
                <a:srgbClr val="FFFFFF"/>
              </a:solidFill>
              <a:latin typeface="Calibri"/>
              <a:ea typeface="Calibri"/>
              <a:cs typeface="Calibri"/>
            </a:rPr>
            <a:t>= </a:t>
          </a:r>
          <a:r>
            <a:rPr lang="en-US" cap="none" sz="1200" b="1" i="0" u="none" baseline="0">
              <a:solidFill>
                <a:srgbClr val="CCFFCC"/>
              </a:solidFill>
              <a:latin typeface="Calibri"/>
              <a:ea typeface="Calibri"/>
              <a:cs typeface="Calibri"/>
            </a:rPr>
            <a:t>$21,250</a:t>
          </a:r>
          <a:r>
            <a:rPr lang="en-US" cap="none" sz="1200" b="0" i="0" u="none" baseline="0">
              <a:solidFill>
                <a:srgbClr val="CCFFCC"/>
              </a:solidFill>
              <a:latin typeface="Calibri"/>
              <a:ea typeface="Calibri"/>
              <a:cs typeface="Calibri"/>
            </a:rPr>
            <a:t>
</a:t>
          </a:r>
        </a:p>
      </xdr:txBody>
    </xdr:sp>
    <xdr:clientData/>
  </xdr:twoCellAnchor>
  <xdr:twoCellAnchor editAs="oneCell">
    <xdr:from>
      <xdr:col>7</xdr:col>
      <xdr:colOff>9525</xdr:colOff>
      <xdr:row>1</xdr:row>
      <xdr:rowOff>19050</xdr:rowOff>
    </xdr:from>
    <xdr:to>
      <xdr:col>12</xdr:col>
      <xdr:colOff>0</xdr:colOff>
      <xdr:row>10</xdr:row>
      <xdr:rowOff>371475</xdr:rowOff>
    </xdr:to>
    <xdr:pic>
      <xdr:nvPicPr>
        <xdr:cNvPr id="4" name="Picture 9" descr="Screenshot_198.png">
          <a:hlinkClick r:id="rId4"/>
        </xdr:cNvPr>
        <xdr:cNvPicPr preferRelativeResize="1">
          <a:picLocks noChangeAspect="1"/>
        </xdr:cNvPicPr>
      </xdr:nvPicPr>
      <xdr:blipFill>
        <a:blip r:embed="rId2"/>
        <a:stretch>
          <a:fillRect/>
        </a:stretch>
      </xdr:blipFill>
      <xdr:spPr>
        <a:xfrm>
          <a:off x="7191375" y="504825"/>
          <a:ext cx="6838950" cy="3933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megroup.com/trading/fx/#majors" TargetMode="External" /><Relationship Id="rId2" Type="http://schemas.openxmlformats.org/officeDocument/2006/relationships/hyperlink" Target="http://www.cmegroup.com/trading/interest-rates/stir/30-day-federal-fund_quotes_globex_options.html?optionExpiration=Z5" TargetMode="External" /><Relationship Id="rId3" Type="http://schemas.openxmlformats.org/officeDocument/2006/relationships/hyperlink" Target="https://petergeorgeadvisor.wordpress.com/2014/11/11/online-review-links/" TargetMode="External" /><Relationship Id="rId4" Type="http://schemas.openxmlformats.org/officeDocument/2006/relationships/hyperlink" Target="https://research.stlouisfed.org/fred2/graph/?graph_id=195169&amp;category_id=" TargetMode="External" /><Relationship Id="rId5" Type="http://schemas.openxmlformats.org/officeDocument/2006/relationships/hyperlink" Target="http://www.cmegroup.com/trading/interest-rates/stir/30-day-federal-fund_contract_specifications.html" TargetMode="External" /><Relationship Id="rId6" Type="http://schemas.openxmlformats.org/officeDocument/2006/relationships/hyperlink" Target="http://www.bloomberg.com/quote/FDFD:IND/chart" TargetMode="External" /><Relationship Id="rId7" Type="http://schemas.openxmlformats.org/officeDocument/2006/relationships/hyperlink" Target="https://peterknightadvisor.wordpress.com/2015/03/23/online-review-links-2/" TargetMode="External" /><Relationship Id="rId8" Type="http://schemas.openxmlformats.org/officeDocument/2006/relationships/hyperlink" Target="https://peterknightadvisor.wordpress.com/2015/03/23/23554/" TargetMode="External" /><Relationship Id="rId9" Type="http://schemas.openxmlformats.org/officeDocument/2006/relationships/hyperlink" Target="http://www.cmegroup.com/" TargetMode="External" /><Relationship Id="rId10" Type="http://schemas.openxmlformats.org/officeDocument/2006/relationships/hyperlink" Target="http://www.cmegroup.com/clearing/cme-clearing-overview/safeguards.html" TargetMode="External" /><Relationship Id="rId11" Type="http://schemas.openxmlformats.org/officeDocument/2006/relationships/hyperlink" Target="https://peterknightadvisor.wordpress.com/2015/03/23/23554/" TargetMode="External" /><Relationship Id="rId12" Type="http://schemas.openxmlformats.org/officeDocument/2006/relationships/hyperlink" Target="http://www.federalreserve.gov/monetarypolicy/fomccalendars.htm" TargetMode="External" /><Relationship Id="rId13" Type="http://schemas.openxmlformats.org/officeDocument/2006/relationships/hyperlink" Target="http://www.cmegroup.com/" TargetMode="External" /><Relationship Id="rId14" Type="http://schemas.openxmlformats.org/officeDocument/2006/relationships/hyperlink" Target="http://www.cmegroup.com/trading/interest-rates/stir/30-day-federal-fund_contract_specifications.html" TargetMode="External" /><Relationship Id="rId15" Type="http://schemas.openxmlformats.org/officeDocument/2006/relationships/hyperlink" Target="https://peterknightadvisor.wordpress.com/2015/03/23/what-the-fed-funds-rate-is-and-how-its-set/" TargetMode="External" /><Relationship Id="rId16" Type="http://schemas.openxmlformats.org/officeDocument/2006/relationships/hyperlink" Target="https://peterknightadvisor.wordpress.com/2015/03/23/open-x-fa/" TargetMode="External" /><Relationship Id="rId17" Type="http://schemas.openxmlformats.org/officeDocument/2006/relationships/hyperlink" Target="https://peterknightadvisor.wordpress.com/2015/03/23/23528/" TargetMode="External" /><Relationship Id="rId18" Type="http://schemas.openxmlformats.org/officeDocument/2006/relationships/drawing" Target="../drawings/drawing1.xml" /><Relationship Id="rId1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K1743"/>
  <sheetViews>
    <sheetView tabSelected="1" zoomScalePageLayoutView="0" workbookViewId="0" topLeftCell="A1">
      <selection activeCell="D3" sqref="D3"/>
    </sheetView>
  </sheetViews>
  <sheetFormatPr defaultColWidth="9.33203125" defaultRowHeight="11.25"/>
  <cols>
    <col min="1" max="1" width="2.33203125" style="1" customWidth="1"/>
    <col min="2" max="2" width="27" style="0" customWidth="1"/>
    <col min="3" max="3" width="22.5" style="49" customWidth="1"/>
    <col min="4" max="4" width="26.16015625" style="0" customWidth="1"/>
    <col min="5" max="5" width="21.5" style="0" customWidth="1"/>
    <col min="6" max="6" width="0.4921875" style="0" hidden="1" customWidth="1"/>
    <col min="7" max="7" width="26.16015625" style="0" customWidth="1"/>
    <col min="8" max="8" width="19.16015625" style="0" customWidth="1"/>
    <col min="9" max="9" width="25.16015625" style="0" customWidth="1"/>
    <col min="10" max="12" width="25.16015625" style="1" customWidth="1"/>
    <col min="13" max="13" width="21.66015625" style="1" customWidth="1"/>
    <col min="14" max="43" width="17.66015625" style="1" customWidth="1"/>
    <col min="44" max="137" width="9.33203125" style="1" customWidth="1"/>
  </cols>
  <sheetData>
    <row r="1" spans="1:13" ht="38.25" customHeight="1" thickBot="1" thickTop="1">
      <c r="A1" s="276"/>
      <c r="B1" s="213" t="s">
        <v>95</v>
      </c>
      <c r="C1" s="214" t="s">
        <v>97</v>
      </c>
      <c r="D1" s="215" t="s">
        <v>82</v>
      </c>
      <c r="E1" s="215" t="s">
        <v>56</v>
      </c>
      <c r="F1" s="215"/>
      <c r="G1" s="215" t="s">
        <v>57</v>
      </c>
      <c r="H1" s="244" t="s">
        <v>76</v>
      </c>
      <c r="I1" s="253" t="s">
        <v>54</v>
      </c>
      <c r="J1" s="253" t="s">
        <v>53</v>
      </c>
      <c r="K1" s="253" t="s">
        <v>93</v>
      </c>
      <c r="L1" s="220" t="s">
        <v>79</v>
      </c>
      <c r="M1" s="218"/>
    </row>
    <row r="2" spans="2:13" ht="27" customHeight="1" thickBot="1" thickTop="1">
      <c r="B2" s="236">
        <v>100</v>
      </c>
      <c r="C2" s="236">
        <f>100-B2</f>
        <v>0</v>
      </c>
      <c r="D2" s="237">
        <v>100000</v>
      </c>
      <c r="E2" s="281">
        <f>C16</f>
        <v>-58666.665760000564</v>
      </c>
      <c r="F2" s="238"/>
      <c r="G2" s="283">
        <f>C17</f>
        <v>41333.334239999436</v>
      </c>
      <c r="H2" s="254"/>
      <c r="I2" s="255"/>
      <c r="J2" s="256"/>
      <c r="K2" s="255"/>
      <c r="L2" s="257"/>
      <c r="M2" s="245"/>
    </row>
    <row r="3" spans="2:141" ht="32.25" customHeight="1" thickBot="1" thickTop="1">
      <c r="B3" s="190"/>
      <c r="C3" s="184"/>
      <c r="D3" s="294" t="s">
        <v>103</v>
      </c>
      <c r="E3" s="292" t="s">
        <v>78</v>
      </c>
      <c r="F3" s="280"/>
      <c r="G3" s="284">
        <v>2500</v>
      </c>
      <c r="H3" s="56"/>
      <c r="I3" s="263">
        <v>42339</v>
      </c>
      <c r="J3" s="158">
        <v>42368</v>
      </c>
      <c r="K3" s="56"/>
      <c r="L3" s="258"/>
      <c r="M3" s="246"/>
      <c r="N3" s="92"/>
      <c r="O3" s="93"/>
      <c r="P3" s="93"/>
      <c r="Q3" s="94"/>
      <c r="EH3" s="1"/>
      <c r="EI3" s="1"/>
      <c r="EJ3" s="1"/>
      <c r="EK3" s="1"/>
    </row>
    <row r="4" spans="2:141" ht="31.5" customHeight="1" thickBot="1" thickTop="1">
      <c r="B4" s="191"/>
      <c r="C4" s="56"/>
      <c r="D4" s="295" t="s">
        <v>79</v>
      </c>
      <c r="E4" s="293" t="s">
        <v>99</v>
      </c>
      <c r="F4" s="242"/>
      <c r="G4" s="290">
        <f>H19</f>
        <v>40</v>
      </c>
      <c r="H4" s="56"/>
      <c r="I4" s="264" t="s">
        <v>87</v>
      </c>
      <c r="J4" s="158">
        <f>C21</f>
        <v>42054</v>
      </c>
      <c r="K4" s="56"/>
      <c r="L4" s="258"/>
      <c r="M4" s="247"/>
      <c r="N4" s="93"/>
      <c r="O4" s="96"/>
      <c r="P4" s="97"/>
      <c r="Q4" s="95">
        <f>E13*E14</f>
        <v>3986.3999999999996</v>
      </c>
      <c r="EH4" s="1"/>
      <c r="EI4" s="1"/>
      <c r="EJ4" s="1"/>
      <c r="EK4" s="1"/>
    </row>
    <row r="5" spans="2:141" ht="33.75" customHeight="1" thickBot="1" thickTop="1">
      <c r="B5" s="191"/>
      <c r="C5" s="235"/>
      <c r="D5" s="285" t="s">
        <v>92</v>
      </c>
      <c r="E5" s="293" t="s">
        <v>100</v>
      </c>
      <c r="F5" s="242"/>
      <c r="G5" s="291">
        <v>0</v>
      </c>
      <c r="H5" s="56"/>
      <c r="I5" s="265" t="s">
        <v>86</v>
      </c>
      <c r="J5" s="266">
        <f>J3-J4</f>
        <v>314</v>
      </c>
      <c r="K5" s="56"/>
      <c r="L5" s="258"/>
      <c r="M5" s="248"/>
      <c r="N5" s="93"/>
      <c r="O5" s="99">
        <v>0</v>
      </c>
      <c r="P5" s="99" t="s">
        <v>13</v>
      </c>
      <c r="Q5" s="98"/>
      <c r="EH5" s="1"/>
      <c r="EI5" s="1"/>
      <c r="EJ5" s="1"/>
      <c r="EK5" s="1"/>
    </row>
    <row r="6" spans="2:141" ht="31.5" customHeight="1" thickBot="1" thickTop="1">
      <c r="B6" s="191"/>
      <c r="C6" s="56"/>
      <c r="D6" s="285" t="s">
        <v>81</v>
      </c>
      <c r="E6" s="293" t="s">
        <v>107</v>
      </c>
      <c r="F6" s="242"/>
      <c r="G6" s="290">
        <v>0</v>
      </c>
      <c r="H6" s="56"/>
      <c r="I6" s="194" t="s">
        <v>88</v>
      </c>
      <c r="J6" s="267">
        <v>98.875</v>
      </c>
      <c r="K6" s="56"/>
      <c r="L6" s="258"/>
      <c r="M6" s="247"/>
      <c r="N6" s="93">
        <v>41.67</v>
      </c>
      <c r="O6" s="100">
        <f>-C25</f>
        <v>50</v>
      </c>
      <c r="P6" s="100" t="s">
        <v>2</v>
      </c>
      <c r="Q6" s="98">
        <f>E15*E16</f>
        <v>0</v>
      </c>
      <c r="EH6" s="1"/>
      <c r="EI6" s="1"/>
      <c r="EJ6" s="1"/>
      <c r="EK6" s="1"/>
    </row>
    <row r="7" spans="2:141" ht="33.75" customHeight="1" thickBot="1" thickTop="1">
      <c r="B7" s="191"/>
      <c r="C7" s="56"/>
      <c r="D7" s="285" t="s">
        <v>98</v>
      </c>
      <c r="E7" s="293" t="s">
        <v>101</v>
      </c>
      <c r="F7" s="242"/>
      <c r="G7" s="288">
        <f>E2/D2</f>
        <v>-0.5866666576000057</v>
      </c>
      <c r="H7" s="56"/>
      <c r="I7" s="268" t="s">
        <v>89</v>
      </c>
      <c r="J7" s="270">
        <f>100-J6</f>
        <v>1.125</v>
      </c>
      <c r="K7" s="56"/>
      <c r="L7" s="258"/>
      <c r="M7" s="247"/>
      <c r="N7" s="93">
        <v>-15</v>
      </c>
      <c r="O7" s="100">
        <f>(H19*O8)*100</f>
        <v>166666.664</v>
      </c>
      <c r="P7" s="100" t="s">
        <v>0</v>
      </c>
      <c r="Q7" s="98"/>
      <c r="EH7" s="1"/>
      <c r="EI7" s="1"/>
      <c r="EJ7" s="1"/>
      <c r="EK7" s="1"/>
    </row>
    <row r="8" spans="2:141" ht="31.5" customHeight="1" thickBot="1" thickTop="1">
      <c r="B8" s="191"/>
      <c r="C8" s="56" t="s">
        <v>58</v>
      </c>
      <c r="D8" s="273" t="s">
        <v>84</v>
      </c>
      <c r="E8" s="282">
        <f>H17</f>
        <v>0.003400000000000034</v>
      </c>
      <c r="F8" s="221"/>
      <c r="G8" s="286" t="s">
        <v>106</v>
      </c>
      <c r="H8" s="56"/>
      <c r="I8" s="268" t="s">
        <v>90</v>
      </c>
      <c r="J8" s="268">
        <f>J7/J5</f>
        <v>0.0035828025477707007</v>
      </c>
      <c r="K8" s="56"/>
      <c r="L8" s="258"/>
      <c r="M8" s="249"/>
      <c r="N8" s="93">
        <f>SUM(N6:N7)</f>
        <v>26.67</v>
      </c>
      <c r="O8" s="100">
        <v>41.666666</v>
      </c>
      <c r="P8" s="100" t="s">
        <v>3</v>
      </c>
      <c r="Q8" s="98">
        <f>E17*E18</f>
        <v>0</v>
      </c>
      <c r="EH8" s="1"/>
      <c r="EI8" s="1"/>
      <c r="EJ8" s="1"/>
      <c r="EK8" s="1"/>
    </row>
    <row r="9" spans="2:141" ht="30.75" customHeight="1" thickBot="1" thickTop="1">
      <c r="B9" s="191"/>
      <c r="C9" s="56"/>
      <c r="D9" s="273" t="s">
        <v>85</v>
      </c>
      <c r="E9" s="271">
        <f>J9/100</f>
        <v>0.011285828025477706</v>
      </c>
      <c r="F9" s="221"/>
      <c r="G9" s="286" t="s">
        <v>102</v>
      </c>
      <c r="H9" s="56"/>
      <c r="I9" s="269" t="s">
        <v>91</v>
      </c>
      <c r="J9" s="268">
        <f>J8*C23</f>
        <v>1.1285828025477707</v>
      </c>
      <c r="K9" s="56"/>
      <c r="L9" s="258"/>
      <c r="M9" s="250"/>
      <c r="N9" s="93">
        <f>N8*0.85</f>
        <v>22.6695</v>
      </c>
      <c r="O9" s="100">
        <f>O7/100</f>
        <v>1666.66664</v>
      </c>
      <c r="P9" s="100" t="s">
        <v>1</v>
      </c>
      <c r="Q9" s="98">
        <f>(Q4+Q6+Q8)/H19</f>
        <v>99.66</v>
      </c>
      <c r="EH9" s="1"/>
      <c r="EI9" s="1"/>
      <c r="EJ9" s="1"/>
      <c r="EK9" s="1"/>
    </row>
    <row r="10" spans="2:141" ht="30" customHeight="1" thickTop="1">
      <c r="B10" s="191"/>
      <c r="C10" s="56"/>
      <c r="D10" s="275" t="s">
        <v>94</v>
      </c>
      <c r="E10" s="272">
        <f>E8*416666.6</f>
        <v>1416.666440000014</v>
      </c>
      <c r="F10" s="222"/>
      <c r="G10" s="287" t="s">
        <v>104</v>
      </c>
      <c r="H10" s="56"/>
      <c r="I10" s="262"/>
      <c r="J10" s="242"/>
      <c r="K10" s="56"/>
      <c r="L10" s="258"/>
      <c r="M10" s="251"/>
      <c r="N10" s="93">
        <f>N9*(H20+H19)</f>
        <v>906.78</v>
      </c>
      <c r="O10" s="101">
        <f>(100-C39)/10</f>
        <v>0.03400000000000034</v>
      </c>
      <c r="P10" s="99" t="s">
        <v>12</v>
      </c>
      <c r="Q10" s="98"/>
      <c r="EH10" s="1"/>
      <c r="EI10" s="1"/>
      <c r="EJ10" s="1"/>
      <c r="EK10" s="1"/>
    </row>
    <row r="11" spans="2:141" ht="30.75" customHeight="1" thickBot="1">
      <c r="B11" s="191"/>
      <c r="C11" s="56"/>
      <c r="D11" s="274" t="s">
        <v>96</v>
      </c>
      <c r="E11" s="272">
        <f>E9*416666.6</f>
        <v>4702.4275915605085</v>
      </c>
      <c r="F11" s="223"/>
      <c r="G11" s="287" t="s">
        <v>105</v>
      </c>
      <c r="H11" s="260"/>
      <c r="I11" s="259"/>
      <c r="J11" s="260"/>
      <c r="K11" s="260"/>
      <c r="L11" s="261"/>
      <c r="M11" s="252"/>
      <c r="N11" s="93">
        <f>(H19+H20)*N6</f>
        <v>1666.8000000000002</v>
      </c>
      <c r="O11" s="102">
        <f>(C64-C39)/26</f>
        <v>-0.017692307692307452</v>
      </c>
      <c r="P11" s="99" t="s">
        <v>11</v>
      </c>
      <c r="Q11" s="98"/>
      <c r="EH11" s="1"/>
      <c r="EI11" s="1"/>
      <c r="EJ11" s="1"/>
      <c r="EK11" s="1"/>
    </row>
    <row r="12" spans="2:141" ht="33" customHeight="1" hidden="1" thickBot="1">
      <c r="B12" s="191"/>
      <c r="C12" s="56"/>
      <c r="D12" s="119"/>
      <c r="E12" s="118"/>
      <c r="F12" s="221"/>
      <c r="G12" s="185" t="s">
        <v>77</v>
      </c>
      <c r="H12" s="56"/>
      <c r="I12" s="188"/>
      <c r="J12" s="56"/>
      <c r="K12" s="56"/>
      <c r="L12" s="189"/>
      <c r="M12" s="219"/>
      <c r="N12" s="93">
        <f>N10/N11</f>
        <v>0.5440244780417566</v>
      </c>
      <c r="O12" s="104">
        <f>(O6/O9)/100</f>
        <v>0.0003000000048000001</v>
      </c>
      <c r="P12" s="99" t="s">
        <v>23</v>
      </c>
      <c r="Q12" s="103"/>
      <c r="EH12" s="1"/>
      <c r="EI12" s="1"/>
      <c r="EJ12" s="1"/>
      <c r="EK12" s="1"/>
    </row>
    <row r="13" spans="2:141" ht="28.5" customHeight="1" thickBot="1" thickTop="1">
      <c r="B13" s="192" t="s">
        <v>75</v>
      </c>
      <c r="C13" s="129">
        <f>C2</f>
        <v>0</v>
      </c>
      <c r="D13" s="130" t="s">
        <v>45</v>
      </c>
      <c r="E13" s="131">
        <v>99.66</v>
      </c>
      <c r="F13" s="224"/>
      <c r="G13" s="132" t="s">
        <v>21</v>
      </c>
      <c r="H13" s="133">
        <f>E25+M15</f>
        <v>99.95750000000002</v>
      </c>
      <c r="I13" s="239" t="s">
        <v>33</v>
      </c>
      <c r="J13" s="123" t="s">
        <v>38</v>
      </c>
      <c r="K13" s="123" t="s">
        <v>39</v>
      </c>
      <c r="L13" s="193" t="s">
        <v>40</v>
      </c>
      <c r="M13" s="219"/>
      <c r="N13" s="99"/>
      <c r="O13" s="93"/>
      <c r="P13" s="97"/>
      <c r="Q13" s="105"/>
      <c r="R13" s="56"/>
      <c r="S13" s="56"/>
      <c r="T13" s="56"/>
      <c r="U13" s="56"/>
      <c r="V13" s="56"/>
      <c r="W13" s="56"/>
      <c r="X13" s="56"/>
      <c r="Y13" s="56"/>
      <c r="Z13" s="56"/>
      <c r="EH13" s="1"/>
      <c r="EI13" s="1"/>
      <c r="EJ13" s="1"/>
      <c r="EK13" s="1"/>
    </row>
    <row r="14" spans="1:141" ht="31.5" customHeight="1" thickBot="1" thickTop="1">
      <c r="A14" s="128"/>
      <c r="B14" s="194" t="s">
        <v>59</v>
      </c>
      <c r="C14" s="138">
        <f>100-C13</f>
        <v>100</v>
      </c>
      <c r="D14" s="139" t="s">
        <v>46</v>
      </c>
      <c r="E14" s="212">
        <f>D2/G3</f>
        <v>40</v>
      </c>
      <c r="F14" s="225"/>
      <c r="G14" s="141" t="s">
        <v>24</v>
      </c>
      <c r="H14" s="289">
        <v>0</v>
      </c>
      <c r="I14" s="134">
        <f>I15+0.0625</f>
        <v>99.75</v>
      </c>
      <c r="J14" s="135">
        <v>0.07</v>
      </c>
      <c r="K14" s="136"/>
      <c r="L14" s="195">
        <f>J14*K14</f>
        <v>0</v>
      </c>
      <c r="M14" s="137"/>
      <c r="N14" s="106"/>
      <c r="O14" s="50"/>
      <c r="P14" s="79"/>
      <c r="Q14" s="105"/>
      <c r="R14" s="86"/>
      <c r="S14" s="56"/>
      <c r="T14" s="56"/>
      <c r="U14" s="56"/>
      <c r="V14" s="56"/>
      <c r="W14" s="56"/>
      <c r="X14" s="56"/>
      <c r="Y14" s="56"/>
      <c r="Z14" s="56"/>
      <c r="AA14" s="56"/>
      <c r="EH14" s="1"/>
      <c r="EI14" s="1"/>
      <c r="EJ14" s="1"/>
      <c r="EK14" s="1"/>
    </row>
    <row r="15" spans="1:141" ht="27.75" customHeight="1" thickTop="1">
      <c r="A15" s="128"/>
      <c r="B15" s="194" t="s">
        <v>60</v>
      </c>
      <c r="C15" s="143">
        <f>D2</f>
        <v>100000</v>
      </c>
      <c r="D15" s="144" t="s">
        <v>47</v>
      </c>
      <c r="E15" s="131">
        <f>E13+M15</f>
        <v>99.7025</v>
      </c>
      <c r="F15" s="224"/>
      <c r="G15" s="145" t="s">
        <v>22</v>
      </c>
      <c r="H15" s="133">
        <f>H13+M15</f>
        <v>100.00000000000003</v>
      </c>
      <c r="I15" s="134">
        <f>I16+0.0625</f>
        <v>99.6875</v>
      </c>
      <c r="J15" s="135">
        <v>0.1</v>
      </c>
      <c r="K15" s="136">
        <f>G5/4</f>
        <v>0</v>
      </c>
      <c r="L15" s="195">
        <f>J15*K15</f>
        <v>0</v>
      </c>
      <c r="M15" s="243">
        <f>(100-E13)/8</f>
        <v>0.042500000000000426</v>
      </c>
      <c r="N15" s="106"/>
      <c r="O15" s="50"/>
      <c r="P15" s="79"/>
      <c r="Q15" s="107"/>
      <c r="R15" s="56"/>
      <c r="S15" s="56"/>
      <c r="T15" s="56"/>
      <c r="U15" s="56"/>
      <c r="V15" s="56"/>
      <c r="W15" s="56"/>
      <c r="X15" s="56"/>
      <c r="Y15" s="56"/>
      <c r="Z15" s="56"/>
      <c r="AA15" s="56"/>
      <c r="EH15" s="1"/>
      <c r="EI15" s="1"/>
      <c r="EJ15" s="1"/>
      <c r="EK15" s="1"/>
    </row>
    <row r="16" spans="1:23" ht="27.75" customHeight="1" thickBot="1">
      <c r="A16" s="128"/>
      <c r="B16" s="196" t="s">
        <v>55</v>
      </c>
      <c r="C16" s="146">
        <f>C18+C19</f>
        <v>-58666.665760000564</v>
      </c>
      <c r="D16" s="139" t="s">
        <v>48</v>
      </c>
      <c r="E16" s="140">
        <f>G6</f>
        <v>0</v>
      </c>
      <c r="F16" s="226"/>
      <c r="G16" s="147" t="s">
        <v>49</v>
      </c>
      <c r="H16" s="289">
        <f>H14+E27</f>
        <v>0</v>
      </c>
      <c r="I16" s="279">
        <v>99.625</v>
      </c>
      <c r="J16" s="135">
        <v>0.1375</v>
      </c>
      <c r="K16" s="136">
        <f>G5/4</f>
        <v>0</v>
      </c>
      <c r="L16" s="195">
        <f>J16*K16</f>
        <v>0</v>
      </c>
      <c r="M16" s="142"/>
      <c r="N16" s="56"/>
      <c r="O16" s="56"/>
      <c r="P16" s="56"/>
      <c r="Q16" s="56"/>
      <c r="R16" s="56"/>
      <c r="S16" s="56"/>
      <c r="T16" s="56"/>
      <c r="U16" s="56"/>
      <c r="V16" s="56"/>
      <c r="W16" s="56"/>
    </row>
    <row r="17" spans="1:23" ht="27.75" customHeight="1" thickBot="1" thickTop="1">
      <c r="A17" s="128"/>
      <c r="B17" s="196" t="s">
        <v>61</v>
      </c>
      <c r="C17" s="148">
        <f>C15+C16</f>
        <v>41333.334239999436</v>
      </c>
      <c r="D17" s="130" t="s">
        <v>62</v>
      </c>
      <c r="E17" s="131">
        <f>E15+M15</f>
        <v>99.745</v>
      </c>
      <c r="F17" s="227"/>
      <c r="G17" s="149" t="s">
        <v>4</v>
      </c>
      <c r="H17" s="150">
        <f>(100-H18)/100</f>
        <v>0.003400000000000034</v>
      </c>
      <c r="I17" s="279">
        <f>I16-0.0625</f>
        <v>99.5625</v>
      </c>
      <c r="J17" s="135">
        <v>0.175</v>
      </c>
      <c r="K17" s="136">
        <f>G5/4</f>
        <v>0</v>
      </c>
      <c r="L17" s="195">
        <f>J17*K17</f>
        <v>0</v>
      </c>
      <c r="M17" s="142"/>
      <c r="N17" s="56"/>
      <c r="O17" s="56"/>
      <c r="P17" s="56"/>
      <c r="Q17" s="56"/>
      <c r="R17" s="56"/>
      <c r="S17" s="56"/>
      <c r="T17" s="56"/>
      <c r="U17" s="56"/>
      <c r="V17" s="56"/>
      <c r="W17" s="56"/>
    </row>
    <row r="18" spans="1:23" ht="27.75" customHeight="1" thickBot="1" thickTop="1">
      <c r="A18" s="128"/>
      <c r="B18" s="194" t="s">
        <v>63</v>
      </c>
      <c r="C18" s="151">
        <f>((C39-C14)*O7)-(O6*H19)</f>
        <v>-58666.665760000564</v>
      </c>
      <c r="D18" s="139" t="s">
        <v>64</v>
      </c>
      <c r="E18" s="152">
        <f>E16</f>
        <v>0</v>
      </c>
      <c r="F18" s="228"/>
      <c r="G18" s="132" t="s">
        <v>50</v>
      </c>
      <c r="H18" s="153">
        <f>((E13*E14)+(E15*E16)+(E17*E18)+(E19*E20)+(E21*E22)+(E23*E24)+(E25*E26)+(H13*H14)+(H15*H16))/(E14+E16+E18+E20+E22+E24+E26+H14+H16)</f>
        <v>99.66</v>
      </c>
      <c r="I18" s="279">
        <f>I17-0.0625</f>
        <v>99.5</v>
      </c>
      <c r="J18" s="135">
        <v>0.2175</v>
      </c>
      <c r="K18" s="136">
        <f>G5/4</f>
        <v>0</v>
      </c>
      <c r="L18" s="195">
        <f>J18*K18</f>
        <v>0</v>
      </c>
      <c r="M18" s="142"/>
      <c r="N18" s="56"/>
      <c r="O18" s="56"/>
      <c r="P18" s="56"/>
      <c r="Q18" s="56"/>
      <c r="R18" s="56"/>
      <c r="S18" s="56"/>
      <c r="T18" s="56"/>
      <c r="U18" s="56"/>
      <c r="V18" s="56"/>
      <c r="W18" s="56"/>
    </row>
    <row r="19" spans="1:23" ht="27.75" customHeight="1" thickBot="1" thickTop="1">
      <c r="A19" s="128"/>
      <c r="B19" s="197" t="s">
        <v>43</v>
      </c>
      <c r="C19" s="154">
        <f>H24</f>
        <v>0</v>
      </c>
      <c r="D19" s="130" t="s">
        <v>17</v>
      </c>
      <c r="E19" s="131">
        <f>E17+M15</f>
        <v>99.78750000000001</v>
      </c>
      <c r="F19" s="229"/>
      <c r="G19" s="141" t="s">
        <v>51</v>
      </c>
      <c r="H19" s="166">
        <f>E14+E16+E18+E20+E22+E24+E26+H14+H16</f>
        <v>40</v>
      </c>
      <c r="I19" s="169" t="s">
        <v>34</v>
      </c>
      <c r="J19" s="170" t="s">
        <v>35</v>
      </c>
      <c r="K19" s="170" t="s">
        <v>31</v>
      </c>
      <c r="L19" s="198" t="s">
        <v>27</v>
      </c>
      <c r="M19" s="142"/>
      <c r="N19" s="56"/>
      <c r="O19" s="56"/>
      <c r="P19" s="56"/>
      <c r="Q19" s="56"/>
      <c r="R19" s="56"/>
      <c r="S19" s="56"/>
      <c r="T19" s="56"/>
      <c r="U19" s="56"/>
      <c r="V19" s="56"/>
      <c r="W19" s="56"/>
    </row>
    <row r="20" spans="1:23" ht="27.75" customHeight="1" thickBot="1" thickTop="1">
      <c r="A20" s="128"/>
      <c r="B20" s="197" t="s">
        <v>65</v>
      </c>
      <c r="C20" s="241">
        <f>H19*41.6666</f>
        <v>1666.6640000000002</v>
      </c>
      <c r="D20" s="139" t="s">
        <v>24</v>
      </c>
      <c r="E20" s="155">
        <f>E18</f>
        <v>0</v>
      </c>
      <c r="F20" s="230"/>
      <c r="G20" s="145" t="s">
        <v>66</v>
      </c>
      <c r="H20" s="156">
        <f>K20</f>
        <v>0</v>
      </c>
      <c r="I20" s="172">
        <f>((K15*I15)+(K16*I16)+(K17*I17)+(K18*I18)+(K14*I14))/(MAX(1,K20))</f>
        <v>0</v>
      </c>
      <c r="J20" s="173">
        <f>L20/(MAX(1,K20))</f>
        <v>0</v>
      </c>
      <c r="K20" s="174">
        <f>MAX(SUM(K14:K18),0)</f>
        <v>0</v>
      </c>
      <c r="L20" s="199">
        <f>SUM(L14:L18)</f>
        <v>0</v>
      </c>
      <c r="M20" s="142"/>
      <c r="N20" s="56"/>
      <c r="O20" s="56"/>
      <c r="P20" s="56"/>
      <c r="Q20" s="56"/>
      <c r="R20" s="56"/>
      <c r="S20" s="56"/>
      <c r="T20" s="56"/>
      <c r="U20" s="56"/>
      <c r="V20" s="56"/>
      <c r="W20" s="56"/>
    </row>
    <row r="21" spans="1:22" ht="27" customHeight="1" thickBot="1" thickTop="1">
      <c r="A21" s="128"/>
      <c r="B21" s="197" t="s">
        <v>37</v>
      </c>
      <c r="C21" s="158">
        <v>42054</v>
      </c>
      <c r="D21" s="144" t="s">
        <v>18</v>
      </c>
      <c r="E21" s="131">
        <f>E19+M15</f>
        <v>99.83000000000001</v>
      </c>
      <c r="F21" s="227"/>
      <c r="G21" s="159" t="s">
        <v>52</v>
      </c>
      <c r="H21" s="160">
        <f>I20</f>
        <v>0</v>
      </c>
      <c r="I21" s="240" t="s">
        <v>83</v>
      </c>
      <c r="J21" s="176" t="s">
        <v>67</v>
      </c>
      <c r="K21" s="179" t="s">
        <v>74</v>
      </c>
      <c r="L21" s="175" t="s">
        <v>68</v>
      </c>
      <c r="M21" s="157"/>
      <c r="N21" s="56"/>
      <c r="O21" s="56"/>
      <c r="P21" s="56"/>
      <c r="Q21" s="56"/>
      <c r="R21" s="56"/>
      <c r="S21" s="56"/>
      <c r="T21" s="56"/>
      <c r="U21" s="56"/>
      <c r="V21" s="56"/>
    </row>
    <row r="22" spans="1:22" ht="24" customHeight="1" thickBot="1" thickTop="1">
      <c r="A22" s="128"/>
      <c r="B22" s="197" t="s">
        <v>36</v>
      </c>
      <c r="C22" s="158">
        <v>42369</v>
      </c>
      <c r="D22" s="139" t="s">
        <v>24</v>
      </c>
      <c r="E22" s="155">
        <f>E20</f>
        <v>0</v>
      </c>
      <c r="F22" s="231"/>
      <c r="G22" s="161" t="s">
        <v>29</v>
      </c>
      <c r="H22" s="162">
        <f>J20</f>
        <v>0</v>
      </c>
      <c r="I22" s="177" t="s">
        <v>69</v>
      </c>
      <c r="J22" s="180">
        <v>0.8131</v>
      </c>
      <c r="K22" s="182">
        <f>E2/J22</f>
        <v>-72151.84572623363</v>
      </c>
      <c r="L22" s="200">
        <f>G2/J22</f>
        <v>50834.256844175914</v>
      </c>
      <c r="M22" s="142"/>
      <c r="N22" s="56"/>
      <c r="O22" s="56"/>
      <c r="P22" s="56"/>
      <c r="Q22" s="56"/>
      <c r="R22" s="56"/>
      <c r="S22" s="56"/>
      <c r="T22" s="56"/>
      <c r="U22" s="56"/>
      <c r="V22" s="56"/>
    </row>
    <row r="23" spans="1:22" ht="26.25" customHeight="1" thickTop="1">
      <c r="A23" s="128"/>
      <c r="B23" s="216" t="s">
        <v>44</v>
      </c>
      <c r="C23" s="163">
        <f>C22-C21</f>
        <v>315</v>
      </c>
      <c r="D23" s="144" t="s">
        <v>19</v>
      </c>
      <c r="E23" s="131">
        <f>E21+M15</f>
        <v>99.87250000000002</v>
      </c>
      <c r="F23" s="227"/>
      <c r="G23" s="159" t="s">
        <v>28</v>
      </c>
      <c r="H23" s="167">
        <f>(100-I20)/100</f>
        <v>1</v>
      </c>
      <c r="I23" s="178" t="s">
        <v>70</v>
      </c>
      <c r="J23" s="181">
        <v>1.2105</v>
      </c>
      <c r="K23" s="183">
        <f>E2/J23</f>
        <v>-48464.82095002112</v>
      </c>
      <c r="L23" s="201">
        <f>G2/J23</f>
        <v>34145.6705824035</v>
      </c>
      <c r="M23" s="137"/>
      <c r="N23" s="56"/>
      <c r="O23" s="56"/>
      <c r="P23" s="56"/>
      <c r="Q23" s="56"/>
      <c r="R23" s="56"/>
      <c r="S23" s="56"/>
      <c r="T23" s="56"/>
      <c r="U23" s="56"/>
      <c r="V23" s="56"/>
    </row>
    <row r="24" spans="1:22" ht="24" customHeight="1" thickBot="1">
      <c r="A24" s="128"/>
      <c r="B24" s="216" t="s">
        <v>41</v>
      </c>
      <c r="C24" s="164">
        <f>(C16/C15)</f>
        <v>-0.5866666576000057</v>
      </c>
      <c r="D24" s="139" t="s">
        <v>24</v>
      </c>
      <c r="E24" s="155">
        <f>E22</f>
        <v>0</v>
      </c>
      <c r="F24" s="232"/>
      <c r="G24" s="141" t="s">
        <v>26</v>
      </c>
      <c r="H24" s="168">
        <f>((J20*K20)*-4166.66666)+((((MAX(I20,C14))-I20)*K20)*4166.666)-(K20*O6)</f>
        <v>0</v>
      </c>
      <c r="I24" s="178" t="s">
        <v>71</v>
      </c>
      <c r="J24" s="181">
        <v>1.0071</v>
      </c>
      <c r="K24" s="183">
        <f>E2/J24</f>
        <v>-58253.068970311346</v>
      </c>
      <c r="L24" s="201">
        <f>G2/J24</f>
        <v>41041.93649091394</v>
      </c>
      <c r="M24" s="137"/>
      <c r="N24" s="56"/>
      <c r="O24" s="56"/>
      <c r="P24" s="56"/>
      <c r="Q24" s="56"/>
      <c r="R24" s="56"/>
      <c r="S24" s="56"/>
      <c r="T24" s="56"/>
      <c r="U24" s="56"/>
      <c r="V24" s="56"/>
    </row>
    <row r="25" spans="1:22" ht="24" customHeight="1" thickTop="1">
      <c r="A25" s="128"/>
      <c r="B25" s="202" t="s">
        <v>42</v>
      </c>
      <c r="C25" s="165">
        <v>-50</v>
      </c>
      <c r="D25" s="130" t="s">
        <v>20</v>
      </c>
      <c r="E25" s="131">
        <f>E23+M15</f>
        <v>99.91500000000002</v>
      </c>
      <c r="F25" s="227"/>
      <c r="G25" s="159" t="s">
        <v>6</v>
      </c>
      <c r="H25" s="167">
        <v>0</v>
      </c>
      <c r="I25" s="178" t="s">
        <v>72</v>
      </c>
      <c r="J25" s="181">
        <v>1.5564</v>
      </c>
      <c r="K25" s="183">
        <f>E2/J25</f>
        <v>-37693.82277049638</v>
      </c>
      <c r="L25" s="201">
        <f>G2/J25</f>
        <v>26557.012490362013</v>
      </c>
      <c r="M25" s="137"/>
      <c r="N25" s="56"/>
      <c r="O25" s="56"/>
      <c r="P25" s="56"/>
      <c r="Q25" s="56"/>
      <c r="R25" s="56"/>
      <c r="S25" s="56"/>
      <c r="T25" s="56"/>
      <c r="U25" s="56"/>
      <c r="V25" s="56"/>
    </row>
    <row r="26" spans="1:22" ht="27.75" customHeight="1" thickBot="1">
      <c r="A26" s="128"/>
      <c r="B26" s="203" t="s">
        <v>80</v>
      </c>
      <c r="C26" s="204">
        <f>(H19+H20)*C25</f>
        <v>-2000</v>
      </c>
      <c r="D26" s="205" t="s">
        <v>24</v>
      </c>
      <c r="E26" s="155">
        <f>E24</f>
        <v>0</v>
      </c>
      <c r="F26" s="233"/>
      <c r="G26" s="206" t="s">
        <v>7</v>
      </c>
      <c r="H26" s="207">
        <v>0.008</v>
      </c>
      <c r="I26" s="208" t="s">
        <v>73</v>
      </c>
      <c r="J26" s="209">
        <v>0.00836</v>
      </c>
      <c r="K26" s="210">
        <f>E2/J26</f>
        <v>-7017543.75119624</v>
      </c>
      <c r="L26" s="211">
        <f>G2/J26</f>
        <v>4944178.736842038</v>
      </c>
      <c r="M26" s="137"/>
      <c r="N26" s="56"/>
      <c r="O26" s="56"/>
      <c r="P26" s="56"/>
      <c r="Q26" s="56"/>
      <c r="R26" s="56"/>
      <c r="S26" s="56"/>
      <c r="T26" s="56"/>
      <c r="U26" s="56"/>
      <c r="V26" s="56"/>
    </row>
    <row r="27" spans="1:22" ht="12.75" customHeight="1" hidden="1" thickTop="1">
      <c r="A27" s="128"/>
      <c r="B27" s="59"/>
      <c r="C27" s="60"/>
      <c r="D27" s="186">
        <v>0.02</v>
      </c>
      <c r="E27" s="187"/>
      <c r="F27" s="234"/>
      <c r="G27" s="64"/>
      <c r="H27" s="61">
        <v>15</v>
      </c>
      <c r="I27" s="63" t="s">
        <v>1</v>
      </c>
      <c r="J27" s="171"/>
      <c r="M27" s="137"/>
      <c r="N27" s="56"/>
      <c r="O27" s="56"/>
      <c r="P27" s="56"/>
      <c r="Q27" s="56"/>
      <c r="R27" s="56"/>
      <c r="S27" s="56"/>
      <c r="T27" s="56"/>
      <c r="U27" s="56"/>
      <c r="V27" s="56"/>
    </row>
    <row r="28" spans="2:23" ht="26.25" customHeight="1" thickTop="1">
      <c r="B28" s="217" t="s">
        <v>25</v>
      </c>
      <c r="C28" s="217" t="s">
        <v>9</v>
      </c>
      <c r="D28" s="217" t="s">
        <v>10</v>
      </c>
      <c r="E28" s="217" t="s">
        <v>32</v>
      </c>
      <c r="F28" s="217"/>
      <c r="G28" s="217" t="s">
        <v>25</v>
      </c>
      <c r="H28" s="217" t="s">
        <v>8</v>
      </c>
      <c r="I28" s="217" t="s">
        <v>5</v>
      </c>
      <c r="J28" s="277">
        <f>C26*-0.66</f>
        <v>1320</v>
      </c>
      <c r="K28" s="278">
        <f>J28*0.75</f>
        <v>990</v>
      </c>
      <c r="L28" s="50"/>
      <c r="M28" s="74"/>
      <c r="N28" s="56"/>
      <c r="O28" s="56"/>
      <c r="P28" s="56"/>
      <c r="Q28" s="56"/>
      <c r="R28" s="56"/>
      <c r="S28" s="56"/>
      <c r="T28" s="56"/>
      <c r="U28" s="56"/>
      <c r="V28" s="56"/>
      <c r="W28" s="56"/>
    </row>
    <row r="29" spans="1:137" s="62" customFormat="1" ht="26.25" customHeight="1">
      <c r="A29" s="50"/>
      <c r="B29" s="28">
        <f aca="true" t="shared" si="0" ref="B29:B64">(100-C29)/100</f>
        <v>0</v>
      </c>
      <c r="C29" s="29">
        <f>(100)-100*H25</f>
        <v>100</v>
      </c>
      <c r="D29" s="30">
        <f>(100-C29)*O7</f>
        <v>0</v>
      </c>
      <c r="E29" s="31">
        <f>D29-D39-O6</f>
        <v>-56716.665760000564</v>
      </c>
      <c r="F29" s="31"/>
      <c r="G29" s="28">
        <f aca="true" t="shared" si="1" ref="G29:G38">B29</f>
        <v>0</v>
      </c>
      <c r="H29" s="15">
        <f>C15+E29</f>
        <v>43283.334239999436</v>
      </c>
      <c r="I29" s="88">
        <f>E29/C15</f>
        <v>-0.5671666576000056</v>
      </c>
      <c r="J29" s="120"/>
      <c r="K29" s="1"/>
      <c r="L29" s="1"/>
      <c r="M29" s="79"/>
      <c r="N29" s="79"/>
      <c r="O29" s="79"/>
      <c r="P29" s="79"/>
      <c r="Q29" s="79"/>
      <c r="R29" s="79"/>
      <c r="S29" s="79"/>
      <c r="T29" s="79"/>
      <c r="U29" s="79"/>
      <c r="V29" s="79"/>
      <c r="W29" s="79"/>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row>
    <row r="30" spans="2:23" ht="21.75" customHeight="1">
      <c r="B30" s="18">
        <f t="shared" si="0"/>
        <v>0.0003399999999994918</v>
      </c>
      <c r="C30" s="19">
        <f>C31+O10</f>
        <v>99.96600000000005</v>
      </c>
      <c r="D30" s="20">
        <f>(100-C30)*O7</f>
        <v>5666.66657599153</v>
      </c>
      <c r="E30" s="25">
        <f>D30-D39-O6</f>
        <v>-51049.99918400904</v>
      </c>
      <c r="F30" s="25"/>
      <c r="G30" s="18">
        <f t="shared" si="1"/>
        <v>0.0003399999999994918</v>
      </c>
      <c r="H30" s="21">
        <f>C15+E30</f>
        <v>48950.00081599096</v>
      </c>
      <c r="I30" s="22">
        <f>E30/C15</f>
        <v>-0.5104999918400903</v>
      </c>
      <c r="J30" s="121"/>
      <c r="M30" s="80"/>
      <c r="N30" s="56"/>
      <c r="O30" s="56"/>
      <c r="P30" s="56"/>
      <c r="Q30" s="56"/>
      <c r="R30" s="56"/>
      <c r="S30" s="56"/>
      <c r="T30" s="56"/>
      <c r="U30" s="56"/>
      <c r="V30" s="56"/>
      <c r="W30" s="56"/>
    </row>
    <row r="31" spans="2:23" ht="13.5" customHeight="1">
      <c r="B31" s="14">
        <f t="shared" si="0"/>
        <v>0.0006799999999995521</v>
      </c>
      <c r="C31" s="13">
        <f>C32+O10</f>
        <v>99.93200000000004</v>
      </c>
      <c r="D31" s="16">
        <f>(100-C31)*O7</f>
        <v>11333.333151992534</v>
      </c>
      <c r="E31" s="24">
        <f>D31-D39-O6</f>
        <v>-45383.33260800803</v>
      </c>
      <c r="F31" s="24"/>
      <c r="G31" s="14">
        <f t="shared" si="1"/>
        <v>0.0006799999999995521</v>
      </c>
      <c r="H31" s="15">
        <f>C15+E31</f>
        <v>54616.66739199197</v>
      </c>
      <c r="I31" s="12">
        <f>E31/C15</f>
        <v>-0.4538333260800803</v>
      </c>
      <c r="J31" s="121"/>
      <c r="K31" s="89" t="s">
        <v>16</v>
      </c>
      <c r="L31" s="89" t="s">
        <v>30</v>
      </c>
      <c r="M31" s="81">
        <f>I14*K14</f>
        <v>0</v>
      </c>
      <c r="N31" s="56"/>
      <c r="O31" s="56"/>
      <c r="P31" s="56"/>
      <c r="Q31" s="56"/>
      <c r="R31" s="56"/>
      <c r="S31" s="56"/>
      <c r="T31" s="56"/>
      <c r="U31" s="56"/>
      <c r="V31" s="56"/>
      <c r="W31" s="56"/>
    </row>
    <row r="32" spans="2:23" ht="13.5" customHeight="1">
      <c r="B32" s="18">
        <f t="shared" si="0"/>
        <v>0.0010199999999996124</v>
      </c>
      <c r="C32" s="19">
        <f>C33+O10</f>
        <v>99.89800000000004</v>
      </c>
      <c r="D32" s="20">
        <f>(100-C32)*O7</f>
        <v>16999.999727993538</v>
      </c>
      <c r="E32" s="25">
        <f>D32-D39-O6</f>
        <v>-39716.66603200702</v>
      </c>
      <c r="F32" s="25"/>
      <c r="G32" s="18">
        <f t="shared" si="1"/>
        <v>0.0010199999999996124</v>
      </c>
      <c r="H32" s="21">
        <f>C15+E32</f>
        <v>60283.33396799298</v>
      </c>
      <c r="I32" s="22">
        <f>E32/C15</f>
        <v>-0.3971666603200702</v>
      </c>
      <c r="J32" s="122"/>
      <c r="K32" s="71"/>
      <c r="L32" s="87"/>
      <c r="M32" s="81">
        <f>I15*K15</f>
        <v>0</v>
      </c>
      <c r="N32" s="56"/>
      <c r="O32" s="56"/>
      <c r="P32" s="56"/>
      <c r="Q32" s="56"/>
      <c r="R32" s="56"/>
      <c r="S32" s="56"/>
      <c r="T32" s="56"/>
      <c r="U32" s="56"/>
      <c r="V32" s="56"/>
      <c r="W32" s="56"/>
    </row>
    <row r="33" spans="2:23" ht="13.5" customHeight="1">
      <c r="B33" s="14">
        <f t="shared" si="0"/>
        <v>0.0013599999999996727</v>
      </c>
      <c r="C33" s="13">
        <f>C34+O10</f>
        <v>99.86400000000003</v>
      </c>
      <c r="D33" s="16">
        <f>(100-C33)*O7</f>
        <v>22666.66630399454</v>
      </c>
      <c r="E33" s="24">
        <f>D33-D39-O6</f>
        <v>-34049.99945600602</v>
      </c>
      <c r="F33" s="24"/>
      <c r="G33" s="14">
        <f t="shared" si="1"/>
        <v>0.0013599999999996727</v>
      </c>
      <c r="H33" s="15">
        <f>C15+E33</f>
        <v>65950.00054399399</v>
      </c>
      <c r="I33" s="12">
        <f>E33/C15</f>
        <v>-0.34049999456006025</v>
      </c>
      <c r="J33" s="122"/>
      <c r="K33" s="72"/>
      <c r="L33" s="73"/>
      <c r="M33" s="81">
        <f>I16*K16</f>
        <v>0</v>
      </c>
      <c r="N33" s="56"/>
      <c r="O33" s="56"/>
      <c r="P33" s="56"/>
      <c r="Q33" s="56"/>
      <c r="R33" s="56"/>
      <c r="S33" s="56"/>
      <c r="T33" s="56"/>
      <c r="U33" s="56"/>
      <c r="V33" s="56"/>
      <c r="W33" s="56"/>
    </row>
    <row r="34" spans="2:23" ht="13.5" customHeight="1">
      <c r="B34" s="18">
        <f t="shared" si="0"/>
        <v>0.0016999999999997328</v>
      </c>
      <c r="C34" s="19">
        <f>C35+O10</f>
        <v>99.83000000000003</v>
      </c>
      <c r="D34" s="20">
        <f>(100-C34)*O7</f>
        <v>28333.332879995545</v>
      </c>
      <c r="E34" s="25">
        <f>D34-D39-O6</f>
        <v>-28383.33288000502</v>
      </c>
      <c r="F34" s="25"/>
      <c r="G34" s="18">
        <f t="shared" si="1"/>
        <v>0.0016999999999997328</v>
      </c>
      <c r="H34" s="21">
        <f>C15+E34</f>
        <v>71616.66711999498</v>
      </c>
      <c r="I34" s="22">
        <f>E34/C15</f>
        <v>-0.2838333288000502</v>
      </c>
      <c r="J34" s="122"/>
      <c r="K34" s="72"/>
      <c r="L34" s="73"/>
      <c r="M34" s="81">
        <f>I17*K17</f>
        <v>0</v>
      </c>
      <c r="N34" s="56"/>
      <c r="O34" s="56"/>
      <c r="P34" s="56"/>
      <c r="Q34" s="56"/>
      <c r="R34" s="56"/>
      <c r="S34" s="56"/>
      <c r="T34" s="56"/>
      <c r="U34" s="56"/>
      <c r="V34" s="56"/>
      <c r="W34" s="56"/>
    </row>
    <row r="35" spans="2:23" ht="13.5" customHeight="1">
      <c r="B35" s="14">
        <f t="shared" si="0"/>
        <v>0.0020399999999997933</v>
      </c>
      <c r="C35" s="13">
        <f>C36+O10</f>
        <v>99.79600000000002</v>
      </c>
      <c r="D35" s="16">
        <f>(100-C35)*O7</f>
        <v>33999.99945599655</v>
      </c>
      <c r="E35" s="24">
        <f>D35-D39-O6</f>
        <v>-22716.666304004015</v>
      </c>
      <c r="F35" s="24"/>
      <c r="G35" s="14">
        <f t="shared" si="1"/>
        <v>0.0020399999999997933</v>
      </c>
      <c r="H35" s="15">
        <f>C15+E35</f>
        <v>77283.33369599599</v>
      </c>
      <c r="I35" s="12">
        <f>E35/C15</f>
        <v>-0.22716666304004016</v>
      </c>
      <c r="J35" s="70"/>
      <c r="K35" s="71"/>
      <c r="L35" s="73"/>
      <c r="M35" s="81">
        <f>I18*K18</f>
        <v>0</v>
      </c>
      <c r="N35" s="56"/>
      <c r="O35" s="56"/>
      <c r="P35" s="56"/>
      <c r="Q35" s="56"/>
      <c r="R35" s="56"/>
      <c r="S35" s="56"/>
      <c r="T35" s="56"/>
      <c r="U35" s="56"/>
      <c r="V35" s="56"/>
      <c r="W35" s="56"/>
    </row>
    <row r="36" spans="2:23" ht="13.5" customHeight="1">
      <c r="B36" s="18">
        <f t="shared" si="0"/>
        <v>0.002379999999999853</v>
      </c>
      <c r="C36" s="19">
        <f>C37+O10</f>
        <v>99.76200000000001</v>
      </c>
      <c r="D36" s="20">
        <f>(100-C36)*O7</f>
        <v>39666.666031997556</v>
      </c>
      <c r="E36" s="25">
        <f>D36-D39-O6</f>
        <v>-17049.999728003007</v>
      </c>
      <c r="F36" s="25"/>
      <c r="G36" s="18">
        <f t="shared" si="1"/>
        <v>0.002379999999999853</v>
      </c>
      <c r="H36" s="21">
        <f>C15+E36</f>
        <v>82950.00027199699</v>
      </c>
      <c r="I36" s="22">
        <f>E36/C15</f>
        <v>-0.17049999728003007</v>
      </c>
      <c r="J36" s="69"/>
      <c r="K36" s="70"/>
      <c r="L36" s="71"/>
      <c r="M36" s="81">
        <f>SUM(M31:M35)</f>
        <v>0</v>
      </c>
      <c r="N36" s="56"/>
      <c r="O36" s="56"/>
      <c r="P36" s="56"/>
      <c r="Q36" s="56"/>
      <c r="R36" s="56"/>
      <c r="S36" s="56"/>
      <c r="T36" s="56"/>
      <c r="U36" s="56"/>
      <c r="V36" s="56"/>
      <c r="W36" s="56"/>
    </row>
    <row r="37" spans="2:24" ht="13.5" customHeight="1">
      <c r="B37" s="14">
        <f t="shared" si="0"/>
        <v>0.0027199999999999135</v>
      </c>
      <c r="C37" s="13">
        <f>C38+O10</f>
        <v>99.72800000000001</v>
      </c>
      <c r="D37" s="16">
        <f>(100-C37)*O7</f>
        <v>45333.332607998556</v>
      </c>
      <c r="E37" s="24">
        <f>D37-D39-O6</f>
        <v>-11383.333152002007</v>
      </c>
      <c r="F37" s="24"/>
      <c r="G37" s="14">
        <f t="shared" si="1"/>
        <v>0.0027199999999999135</v>
      </c>
      <c r="H37" s="15">
        <f>C15+E37</f>
        <v>88616.66684799799</v>
      </c>
      <c r="I37" s="12">
        <f>E37/C15</f>
        <v>-0.11383333152002008</v>
      </c>
      <c r="J37" s="75"/>
      <c r="K37" s="76"/>
      <c r="L37" s="77"/>
      <c r="M37" s="73"/>
      <c r="N37" s="81"/>
      <c r="O37" s="56"/>
      <c r="P37" s="56"/>
      <c r="Q37" s="56"/>
      <c r="R37" s="56"/>
      <c r="S37" s="56"/>
      <c r="T37" s="56"/>
      <c r="U37" s="56"/>
      <c r="V37" s="56"/>
      <c r="W37" s="56"/>
      <c r="X37" s="56"/>
    </row>
    <row r="38" spans="2:24" ht="13.5" customHeight="1">
      <c r="B38" s="18">
        <f t="shared" si="0"/>
        <v>0.0030599999999999738</v>
      </c>
      <c r="C38" s="19">
        <f>C39+O10</f>
        <v>99.694</v>
      </c>
      <c r="D38" s="20">
        <f>(100-C38)*O7</f>
        <v>50999.999183999564</v>
      </c>
      <c r="E38" s="25">
        <f>D38-D39-O6</f>
        <v>-5716.666576001</v>
      </c>
      <c r="F38" s="25"/>
      <c r="G38" s="18">
        <f t="shared" si="1"/>
        <v>0.0030599999999999738</v>
      </c>
      <c r="H38" s="21">
        <f>C15+E38</f>
        <v>94283.33342399899</v>
      </c>
      <c r="I38" s="22">
        <f>E38/C15</f>
        <v>-0.05716666576001</v>
      </c>
      <c r="J38" s="69"/>
      <c r="K38" s="70"/>
      <c r="L38" s="71"/>
      <c r="M38" s="78"/>
      <c r="N38" s="83">
        <f>H19</f>
        <v>40</v>
      </c>
      <c r="O38" s="56">
        <f>SUM(K14:K18)</f>
        <v>0</v>
      </c>
      <c r="P38" s="56"/>
      <c r="Q38" s="81"/>
      <c r="R38" s="56"/>
      <c r="S38" s="56"/>
      <c r="T38" s="56"/>
      <c r="U38" s="56"/>
      <c r="V38" s="56"/>
      <c r="W38" s="56"/>
      <c r="X38" s="56"/>
    </row>
    <row r="39" spans="2:24" ht="13.5" customHeight="1">
      <c r="B39" s="33">
        <f t="shared" si="0"/>
        <v>0.003400000000000034</v>
      </c>
      <c r="C39" s="34">
        <f>H18</f>
        <v>99.66</v>
      </c>
      <c r="D39" s="35">
        <f>(100-C39)*O7</f>
        <v>56666.665760000564</v>
      </c>
      <c r="E39" s="36">
        <f>D39-D39-O6</f>
        <v>-50</v>
      </c>
      <c r="F39" s="36"/>
      <c r="G39" s="33">
        <f aca="true" t="shared" si="2" ref="G39:G64">B39</f>
        <v>0.003400000000000034</v>
      </c>
      <c r="H39" s="37">
        <f>E39+C15</f>
        <v>99950</v>
      </c>
      <c r="I39" s="38">
        <f>E39/C15</f>
        <v>-0.0005</v>
      </c>
      <c r="J39" s="69"/>
      <c r="K39" s="70"/>
      <c r="L39" s="71"/>
      <c r="M39" s="73"/>
      <c r="N39" s="83">
        <v>0.02</v>
      </c>
      <c r="O39" s="56"/>
      <c r="P39" s="56"/>
      <c r="Q39" s="81"/>
      <c r="R39" s="56"/>
      <c r="S39" s="56"/>
      <c r="T39" s="56"/>
      <c r="U39" s="56"/>
      <c r="V39" s="56"/>
      <c r="W39" s="56"/>
      <c r="X39" s="56"/>
    </row>
    <row r="40" spans="2:24" ht="13.5" customHeight="1">
      <c r="B40" s="14">
        <f t="shared" si="0"/>
        <v>0.0035769230769230375</v>
      </c>
      <c r="C40" s="19">
        <f>C39+O11</f>
        <v>99.6423076923077</v>
      </c>
      <c r="D40" s="16">
        <f>(100-C40)*O7</f>
        <v>59615.3836615378</v>
      </c>
      <c r="E40" s="26">
        <f>D40-D39-O6</f>
        <v>2898.7179015372385</v>
      </c>
      <c r="F40" s="26"/>
      <c r="G40" s="14">
        <f t="shared" si="2"/>
        <v>0.0035769230769230375</v>
      </c>
      <c r="H40" s="15">
        <f>E40+C15</f>
        <v>102898.71790153724</v>
      </c>
      <c r="I40" s="17">
        <f>E40/C15</f>
        <v>0.028987179015372386</v>
      </c>
      <c r="J40" s="69"/>
      <c r="K40" s="70"/>
      <c r="L40" s="71"/>
      <c r="M40" s="73"/>
      <c r="N40" s="56"/>
      <c r="O40" s="56"/>
      <c r="P40" s="56"/>
      <c r="Q40" s="81"/>
      <c r="R40" s="56"/>
      <c r="S40" s="56"/>
      <c r="T40" s="56"/>
      <c r="U40" s="56"/>
      <c r="V40" s="56"/>
      <c r="W40" s="56"/>
      <c r="X40" s="56"/>
    </row>
    <row r="41" spans="2:24" ht="13.5" customHeight="1">
      <c r="B41" s="18">
        <f t="shared" si="0"/>
        <v>0.003753846153846041</v>
      </c>
      <c r="C41" s="19">
        <f>C40+O11</f>
        <v>99.6246153846154</v>
      </c>
      <c r="D41" s="20">
        <f>(100-C41)*O7</f>
        <v>62564.10156307504</v>
      </c>
      <c r="E41" s="32">
        <f>D41-D39-O6</f>
        <v>5847.435803074477</v>
      </c>
      <c r="F41" s="32"/>
      <c r="G41" s="18">
        <f t="shared" si="2"/>
        <v>0.003753846153846041</v>
      </c>
      <c r="H41" s="21">
        <f>E41+C15</f>
        <v>105847.43580307448</v>
      </c>
      <c r="I41" s="23">
        <f>E41/C15</f>
        <v>0.05847435803074477</v>
      </c>
      <c r="J41" s="69"/>
      <c r="K41" s="70"/>
      <c r="L41" s="71"/>
      <c r="M41" s="73"/>
      <c r="N41" s="56"/>
      <c r="O41" s="56"/>
      <c r="P41" s="56"/>
      <c r="Q41" s="85"/>
      <c r="R41" s="56"/>
      <c r="S41" s="56"/>
      <c r="T41" s="56"/>
      <c r="U41" s="56"/>
      <c r="V41" s="56"/>
      <c r="W41" s="56"/>
      <c r="X41" s="56"/>
    </row>
    <row r="42" spans="2:17" ht="13.5" customHeight="1">
      <c r="B42" s="14">
        <f t="shared" si="0"/>
        <v>0.003930769230769044</v>
      </c>
      <c r="C42" s="13">
        <f>C41+O11</f>
        <v>99.6069230769231</v>
      </c>
      <c r="D42" s="16">
        <f>(100-C42)*O7</f>
        <v>65512.81946461228</v>
      </c>
      <c r="E42" s="26">
        <f>D42-D39-O6</f>
        <v>8796.153704611716</v>
      </c>
      <c r="F42" s="26"/>
      <c r="G42" s="14">
        <f t="shared" si="2"/>
        <v>0.003930769230769044</v>
      </c>
      <c r="H42" s="15">
        <f>E42+C15</f>
        <v>108796.15370461172</v>
      </c>
      <c r="I42" s="17">
        <f>E42/C15</f>
        <v>0.08796153704611716</v>
      </c>
      <c r="J42" s="69"/>
      <c r="K42" s="70"/>
      <c r="L42" s="71"/>
      <c r="M42" s="73"/>
      <c r="N42" s="66" t="s">
        <v>14</v>
      </c>
      <c r="O42" s="67">
        <f>D29</f>
        <v>0</v>
      </c>
      <c r="Q42" s="68"/>
    </row>
    <row r="43" spans="2:17" ht="13.5" customHeight="1">
      <c r="B43" s="18">
        <f t="shared" si="0"/>
        <v>0.004107692307692048</v>
      </c>
      <c r="C43" s="19">
        <f>C42+O11</f>
        <v>99.5892307692308</v>
      </c>
      <c r="D43" s="20">
        <f>(100-C43)*O7</f>
        <v>68461.53736614951</v>
      </c>
      <c r="E43" s="32">
        <f>D43-D39-O6</f>
        <v>11744.871606148947</v>
      </c>
      <c r="F43" s="32"/>
      <c r="G43" s="18">
        <f t="shared" si="2"/>
        <v>0.004107692307692048</v>
      </c>
      <c r="H43" s="21">
        <f>E43+C15</f>
        <v>111744.87160614895</v>
      </c>
      <c r="I43" s="23">
        <f>E43/C15</f>
        <v>0.11744871606148946</v>
      </c>
      <c r="J43" s="69"/>
      <c r="K43" s="70"/>
      <c r="L43" s="71"/>
      <c r="M43" s="73"/>
      <c r="N43" s="58" t="s">
        <v>15</v>
      </c>
      <c r="O43" s="57">
        <f>D64</f>
        <v>133333.33119999952</v>
      </c>
      <c r="Q43" s="27"/>
    </row>
    <row r="44" spans="2:17" ht="13.5" customHeight="1">
      <c r="B44" s="14">
        <f t="shared" si="0"/>
        <v>0.004284615384615051</v>
      </c>
      <c r="C44" s="13">
        <f>C43+O11</f>
        <v>99.5715384615385</v>
      </c>
      <c r="D44" s="16">
        <f>(100-C44)*O7</f>
        <v>71410.25526768675</v>
      </c>
      <c r="E44" s="26">
        <f>D44-D39-O6</f>
        <v>14693.589507686185</v>
      </c>
      <c r="F44" s="26"/>
      <c r="G44" s="14">
        <f t="shared" si="2"/>
        <v>0.004284615384615051</v>
      </c>
      <c r="H44" s="15">
        <f>E44+C15</f>
        <v>114693.58950768618</v>
      </c>
      <c r="I44" s="17">
        <f>E44/C15</f>
        <v>0.14693589507686186</v>
      </c>
      <c r="J44" s="69"/>
      <c r="K44" s="70"/>
      <c r="L44" s="71"/>
      <c r="M44" s="73"/>
      <c r="N44" s="65">
        <f>MAX(K20,0)</f>
        <v>0</v>
      </c>
      <c r="Q44" s="27"/>
    </row>
    <row r="45" spans="2:17" ht="14.25" customHeight="1">
      <c r="B45" s="18">
        <f t="shared" si="0"/>
        <v>0.004461538461538055</v>
      </c>
      <c r="C45" s="19">
        <f>C44+O11</f>
        <v>99.5538461538462</v>
      </c>
      <c r="D45" s="20">
        <f>(100-C45)*O7</f>
        <v>74358.97316922399</v>
      </c>
      <c r="E45" s="32">
        <f>D45-D39-O6</f>
        <v>17642.307409223424</v>
      </c>
      <c r="F45" s="32"/>
      <c r="G45" s="18">
        <f t="shared" si="2"/>
        <v>0.004461538461538055</v>
      </c>
      <c r="H45" s="21">
        <f>E45+C15</f>
        <v>117642.30740922343</v>
      </c>
      <c r="I45" s="23">
        <f>E45/C15</f>
        <v>0.17642307409223423</v>
      </c>
      <c r="J45" s="69"/>
      <c r="K45" s="82"/>
      <c r="L45" s="71"/>
      <c r="M45" s="73"/>
      <c r="Q45" s="27"/>
    </row>
    <row r="46" spans="2:17" ht="14.25" customHeight="1">
      <c r="B46" s="14">
        <f t="shared" si="0"/>
        <v>0.004638461538461059</v>
      </c>
      <c r="C46" s="13">
        <f>C45+O11</f>
        <v>99.5361538461539</v>
      </c>
      <c r="D46" s="16">
        <f>(100-C46)*O7</f>
        <v>77307.69107076123</v>
      </c>
      <c r="E46" s="26">
        <f>D46-D39-O6</f>
        <v>20591.025310760662</v>
      </c>
      <c r="F46" s="26"/>
      <c r="G46" s="14">
        <f t="shared" si="2"/>
        <v>0.004638461538461059</v>
      </c>
      <c r="H46" s="15">
        <f>E46+C15</f>
        <v>120591.02531076065</v>
      </c>
      <c r="I46" s="17">
        <f>E46/C15</f>
        <v>0.20591025310760663</v>
      </c>
      <c r="J46" s="69"/>
      <c r="K46" s="70"/>
      <c r="L46" s="71"/>
      <c r="M46" s="73"/>
      <c r="Q46" s="27"/>
    </row>
    <row r="47" spans="2:13" ht="14.25" customHeight="1">
      <c r="B47" s="18">
        <f t="shared" si="0"/>
        <v>0.004815384615384062</v>
      </c>
      <c r="C47" s="19">
        <f>C46+O11</f>
        <v>99.5184615384616</v>
      </c>
      <c r="D47" s="20">
        <f>(100-C47)*O7</f>
        <v>80256.40897229846</v>
      </c>
      <c r="E47" s="32">
        <f>D47-D39-O6</f>
        <v>23539.7432122979</v>
      </c>
      <c r="F47" s="32"/>
      <c r="G47" s="18">
        <f t="shared" si="2"/>
        <v>0.004815384615384062</v>
      </c>
      <c r="H47" s="21">
        <f>E47+C15</f>
        <v>123539.74321229791</v>
      </c>
      <c r="I47" s="23">
        <f>E47/C15</f>
        <v>0.235397432122979</v>
      </c>
      <c r="J47" s="69"/>
      <c r="K47" s="70"/>
      <c r="L47" s="71"/>
      <c r="M47" s="73"/>
    </row>
    <row r="48" spans="2:13" ht="14.25" customHeight="1">
      <c r="B48" s="14">
        <f t="shared" si="0"/>
        <v>0.0049923076923070655</v>
      </c>
      <c r="C48" s="13">
        <f>C47+O11</f>
        <v>99.5007692307693</v>
      </c>
      <c r="D48" s="16">
        <f>(100-C48)*O7</f>
        <v>83205.1268738357</v>
      </c>
      <c r="E48" s="26">
        <f>D48-D39-O6</f>
        <v>26488.46111383514</v>
      </c>
      <c r="F48" s="26"/>
      <c r="G48" s="14">
        <f t="shared" si="2"/>
        <v>0.0049923076923070655</v>
      </c>
      <c r="H48" s="15">
        <f>E48+C15</f>
        <v>126488.46111383513</v>
      </c>
      <c r="I48" s="17">
        <f>E48/C15</f>
        <v>0.2648846111383514</v>
      </c>
      <c r="J48" s="69"/>
      <c r="K48" s="70"/>
      <c r="L48" s="71"/>
      <c r="M48" s="73"/>
    </row>
    <row r="49" spans="2:13" ht="14.25" customHeight="1">
      <c r="B49" s="18">
        <f t="shared" si="0"/>
        <v>0.005169230769230069</v>
      </c>
      <c r="C49" s="19">
        <f>C48+O11</f>
        <v>99.483076923077</v>
      </c>
      <c r="D49" s="20">
        <f>(100-C49)*O7</f>
        <v>86153.84477537294</v>
      </c>
      <c r="E49" s="32">
        <f>D49-D39-O6</f>
        <v>29437.179015372378</v>
      </c>
      <c r="F49" s="32"/>
      <c r="G49" s="18">
        <f t="shared" si="2"/>
        <v>0.005169230769230069</v>
      </c>
      <c r="H49" s="21">
        <f>E49+C15</f>
        <v>129437.17901537239</v>
      </c>
      <c r="I49" s="23">
        <f>E49/C15</f>
        <v>0.2943717901537238</v>
      </c>
      <c r="J49" s="69"/>
      <c r="K49" s="70"/>
      <c r="L49" s="71"/>
      <c r="M49" s="73"/>
    </row>
    <row r="50" spans="2:13" ht="14.25" customHeight="1">
      <c r="B50" s="14">
        <f t="shared" si="0"/>
        <v>0.005346153846153072</v>
      </c>
      <c r="C50" s="13">
        <f>C49+O11</f>
        <v>99.46538461538469</v>
      </c>
      <c r="D50" s="16">
        <f>(100-C50)*O7</f>
        <v>89102.56267691017</v>
      </c>
      <c r="E50" s="26">
        <f>D50-D39-O6</f>
        <v>32385.8969169096</v>
      </c>
      <c r="F50" s="26"/>
      <c r="G50" s="14">
        <f t="shared" si="2"/>
        <v>0.005346153846153072</v>
      </c>
      <c r="H50" s="15">
        <f>E50+C15</f>
        <v>132385.8969169096</v>
      </c>
      <c r="I50" s="17">
        <f>E50/C15</f>
        <v>0.323858969169096</v>
      </c>
      <c r="J50" s="69"/>
      <c r="K50" s="70"/>
      <c r="L50" s="71"/>
      <c r="M50" s="73"/>
    </row>
    <row r="51" spans="2:13" ht="14.25" customHeight="1">
      <c r="B51" s="18">
        <f t="shared" si="0"/>
        <v>0.005523076923076076</v>
      </c>
      <c r="C51" s="19">
        <f>C50+O11</f>
        <v>99.44769230769239</v>
      </c>
      <c r="D51" s="20">
        <f>(100-C51)*O7</f>
        <v>92051.2805784474</v>
      </c>
      <c r="E51" s="32">
        <f>D51-D39-O6</f>
        <v>35334.61481844684</v>
      </c>
      <c r="F51" s="32"/>
      <c r="G51" s="18">
        <f t="shared" si="2"/>
        <v>0.005523076923076076</v>
      </c>
      <c r="H51" s="21">
        <f>E51+C15</f>
        <v>135334.61481844683</v>
      </c>
      <c r="I51" s="23">
        <f>E51/C15</f>
        <v>0.3533461481844684</v>
      </c>
      <c r="J51" s="69"/>
      <c r="K51" s="70"/>
      <c r="L51" s="71"/>
      <c r="M51" s="84"/>
    </row>
    <row r="52" spans="2:13" ht="14.25" customHeight="1">
      <c r="B52" s="14">
        <f t="shared" si="0"/>
        <v>0.005699999999999079</v>
      </c>
      <c r="C52" s="13">
        <f>C51+O11</f>
        <v>99.43000000000009</v>
      </c>
      <c r="D52" s="16">
        <f>(100-C52)*O7</f>
        <v>94999.99847998464</v>
      </c>
      <c r="E52" s="26">
        <f>D52-D39-O6</f>
        <v>38283.33271998408</v>
      </c>
      <c r="F52" s="26"/>
      <c r="G52" s="14">
        <f t="shared" si="2"/>
        <v>0.005699999999999079</v>
      </c>
      <c r="H52" s="15">
        <f>E52+C15</f>
        <v>138283.3327199841</v>
      </c>
      <c r="I52" s="17">
        <f>E52/C15</f>
        <v>0.3828333271998408</v>
      </c>
      <c r="J52" s="69"/>
      <c r="K52" s="70"/>
      <c r="L52" s="71"/>
      <c r="M52" s="84"/>
    </row>
    <row r="53" spans="2:13" ht="14.25" customHeight="1">
      <c r="B53" s="18">
        <f t="shared" si="0"/>
        <v>0.0058769230769220825</v>
      </c>
      <c r="C53" s="19">
        <f>C52+O11</f>
        <v>99.41230769230779</v>
      </c>
      <c r="D53" s="20">
        <f>(100-C53)*O7</f>
        <v>97948.71638152188</v>
      </c>
      <c r="E53" s="32">
        <f>D53-D39-O6</f>
        <v>41232.05062152132</v>
      </c>
      <c r="F53" s="32"/>
      <c r="G53" s="18">
        <f t="shared" si="2"/>
        <v>0.0058769230769220825</v>
      </c>
      <c r="H53" s="21">
        <f>E53+C15</f>
        <v>141232.0506215213</v>
      </c>
      <c r="I53" s="23">
        <f>E53/C15</f>
        <v>0.41232050621521316</v>
      </c>
      <c r="J53" s="69"/>
      <c r="K53" s="70"/>
      <c r="L53" s="71"/>
      <c r="M53" s="84"/>
    </row>
    <row r="54" spans="2:13" ht="14.25" customHeight="1">
      <c r="B54" s="14">
        <f t="shared" si="0"/>
        <v>0.006053846153845086</v>
      </c>
      <c r="C54" s="13">
        <f>C53+O11</f>
        <v>99.39461538461549</v>
      </c>
      <c r="D54" s="16">
        <f>(100-C54)*O7</f>
        <v>100897.43428305912</v>
      </c>
      <c r="E54" s="26">
        <f>D54-D39-O6</f>
        <v>44180.768523058556</v>
      </c>
      <c r="F54" s="26"/>
      <c r="G54" s="14">
        <f t="shared" si="2"/>
        <v>0.006053846153845086</v>
      </c>
      <c r="H54" s="15">
        <f>E54+C15</f>
        <v>144180.76852305856</v>
      </c>
      <c r="I54" s="17">
        <f>E54/C15</f>
        <v>0.44180768523058556</v>
      </c>
      <c r="J54" s="69"/>
      <c r="K54" s="70"/>
      <c r="L54" s="71"/>
      <c r="M54" s="84"/>
    </row>
    <row r="55" spans="2:13" ht="14.25" customHeight="1">
      <c r="B55" s="18">
        <f t="shared" si="0"/>
        <v>0.006230769230768089</v>
      </c>
      <c r="C55" s="19">
        <f>C54+O11</f>
        <v>99.37692307692319</v>
      </c>
      <c r="D55" s="20">
        <f>(100-C55)*O7</f>
        <v>103846.15218459636</v>
      </c>
      <c r="E55" s="32">
        <f>D55-D39-O6</f>
        <v>47129.486424595794</v>
      </c>
      <c r="F55" s="32"/>
      <c r="G55" s="18">
        <f t="shared" si="2"/>
        <v>0.006230769230768089</v>
      </c>
      <c r="H55" s="21">
        <f>E55+C15</f>
        <v>147129.4864245958</v>
      </c>
      <c r="I55" s="23">
        <f>E55/C15</f>
        <v>0.47129486424595796</v>
      </c>
      <c r="J55" s="69"/>
      <c r="K55" s="70"/>
      <c r="L55" s="71"/>
      <c r="M55" s="84"/>
    </row>
    <row r="56" spans="2:13" ht="14.25" customHeight="1">
      <c r="B56" s="14">
        <f t="shared" si="0"/>
        <v>0.006407692307691093</v>
      </c>
      <c r="C56" s="13">
        <f>C55+O11</f>
        <v>99.35923076923089</v>
      </c>
      <c r="D56" s="16">
        <f>(100-C56)*O7</f>
        <v>106794.8700861336</v>
      </c>
      <c r="E56" s="44">
        <f>D56-D39-O6</f>
        <v>50078.20432613303</v>
      </c>
      <c r="F56" s="44"/>
      <c r="G56" s="14">
        <f t="shared" si="2"/>
        <v>0.006407692307691093</v>
      </c>
      <c r="H56" s="15">
        <f>E56+C15</f>
        <v>150078.20432613304</v>
      </c>
      <c r="I56" s="17">
        <f>E56/C15</f>
        <v>0.5007820432613304</v>
      </c>
      <c r="J56" s="69"/>
      <c r="K56" s="70"/>
      <c r="L56" s="71"/>
      <c r="M56" s="84"/>
    </row>
    <row r="57" spans="2:13" ht="14.25" customHeight="1">
      <c r="B57" s="18">
        <f t="shared" si="0"/>
        <v>0.006584615384614096</v>
      </c>
      <c r="C57" s="19">
        <f>C56+O11</f>
        <v>99.34153846153859</v>
      </c>
      <c r="D57" s="20">
        <f>(100-C57)*O7</f>
        <v>109743.58798767083</v>
      </c>
      <c r="E57" s="32">
        <f>D57-D39-O6</f>
        <v>53026.92222767027</v>
      </c>
      <c r="F57" s="32"/>
      <c r="G57" s="18">
        <f t="shared" si="2"/>
        <v>0.006584615384614096</v>
      </c>
      <c r="H57" s="21">
        <f>E57+C15</f>
        <v>153026.92222767026</v>
      </c>
      <c r="I57" s="23">
        <f>E57/C15</f>
        <v>0.5302692222767027</v>
      </c>
      <c r="J57" s="69"/>
      <c r="K57" s="70"/>
      <c r="L57" s="71"/>
      <c r="M57" s="84"/>
    </row>
    <row r="58" spans="2:13" ht="14.25" customHeight="1">
      <c r="B58" s="14">
        <f t="shared" si="0"/>
        <v>0.0067615384615371</v>
      </c>
      <c r="C58" s="13">
        <f>C57+O11</f>
        <v>99.32384615384629</v>
      </c>
      <c r="D58" s="16">
        <f>(100-C58)*O7</f>
        <v>112692.30588920807</v>
      </c>
      <c r="E58" s="26">
        <f>D58-D39-O6</f>
        <v>55975.64012920751</v>
      </c>
      <c r="F58" s="26"/>
      <c r="G58" s="14">
        <f t="shared" si="2"/>
        <v>0.0067615384615371</v>
      </c>
      <c r="H58" s="15">
        <f>E58+C15</f>
        <v>155975.64012920752</v>
      </c>
      <c r="I58" s="17">
        <f>E58/C15</f>
        <v>0.559756401292075</v>
      </c>
      <c r="J58" s="69"/>
      <c r="K58" s="70"/>
      <c r="L58" s="71"/>
      <c r="M58" s="84"/>
    </row>
    <row r="59" spans="2:13" ht="14.25" customHeight="1">
      <c r="B59" s="18">
        <f t="shared" si="0"/>
        <v>0.006938461538460104</v>
      </c>
      <c r="C59" s="19">
        <f>C58+O11</f>
        <v>99.30615384615399</v>
      </c>
      <c r="D59" s="20">
        <f>(100-C59)*O7</f>
        <v>115641.02379074531</v>
      </c>
      <c r="E59" s="32">
        <f>D59-D39-O6</f>
        <v>58924.35803074475</v>
      </c>
      <c r="F59" s="32"/>
      <c r="G59" s="18">
        <f t="shared" si="2"/>
        <v>0.006938461538460104</v>
      </c>
      <c r="H59" s="21">
        <f>E59+C15</f>
        <v>158924.35803074474</v>
      </c>
      <c r="I59" s="23">
        <f>E59/C15</f>
        <v>0.5892435803074475</v>
      </c>
      <c r="J59" s="69"/>
      <c r="K59" s="70"/>
      <c r="L59" s="71"/>
      <c r="M59" s="84"/>
    </row>
    <row r="60" spans="2:13" ht="14.25" customHeight="1">
      <c r="B60" s="14">
        <f t="shared" si="0"/>
        <v>0.007115384615383107</v>
      </c>
      <c r="C60" s="13">
        <f>C59+O11</f>
        <v>99.28846153846169</v>
      </c>
      <c r="D60" s="16">
        <f>(100-C60)*O7</f>
        <v>118589.74169228254</v>
      </c>
      <c r="E60" s="26">
        <f>D60-D39-O6</f>
        <v>61873.07593228197</v>
      </c>
      <c r="F60" s="26"/>
      <c r="G60" s="14">
        <f t="shared" si="2"/>
        <v>0.007115384615383107</v>
      </c>
      <c r="H60" s="15">
        <f>E60+C48</f>
        <v>61972.57670151274</v>
      </c>
      <c r="I60" s="17">
        <f>E60/C15</f>
        <v>0.6187307593228197</v>
      </c>
      <c r="J60" s="69"/>
      <c r="K60" s="70"/>
      <c r="L60" s="71"/>
      <c r="M60" s="84"/>
    </row>
    <row r="61" spans="2:13" ht="14.25" customHeight="1">
      <c r="B61" s="18">
        <f t="shared" si="0"/>
        <v>0.0072923076923061105</v>
      </c>
      <c r="C61" s="19">
        <f>C60+O11</f>
        <v>99.27076923076939</v>
      </c>
      <c r="D61" s="20">
        <f>(100-C61)*O7</f>
        <v>121538.45959381977</v>
      </c>
      <c r="E61" s="32">
        <f>D61-D39-O6</f>
        <v>64821.79383381921</v>
      </c>
      <c r="F61" s="32"/>
      <c r="G61" s="18">
        <f t="shared" si="2"/>
        <v>0.0072923076923061105</v>
      </c>
      <c r="H61" s="21">
        <f>E61+C15</f>
        <v>164821.79383381922</v>
      </c>
      <c r="I61" s="23">
        <f>E61/C15</f>
        <v>0.6482179383381921</v>
      </c>
      <c r="J61" s="69"/>
      <c r="K61" s="70"/>
      <c r="L61" s="71"/>
      <c r="M61" s="84"/>
    </row>
    <row r="62" spans="2:13" ht="14.25" customHeight="1">
      <c r="B62" s="14">
        <f t="shared" si="0"/>
        <v>0.007469230769229114</v>
      </c>
      <c r="C62" s="13">
        <f>C61+O11</f>
        <v>99.25307692307709</v>
      </c>
      <c r="D62" s="16">
        <f>(100-C62)*O7</f>
        <v>124487.17749535701</v>
      </c>
      <c r="E62" s="26">
        <f>D62-D39-O6</f>
        <v>67770.51173535644</v>
      </c>
      <c r="F62" s="26"/>
      <c r="G62" s="14">
        <f t="shared" si="2"/>
        <v>0.007469230769229114</v>
      </c>
      <c r="H62" s="15">
        <f>E62+C15</f>
        <v>167770.51173535644</v>
      </c>
      <c r="I62" s="17">
        <f>E62/C15</f>
        <v>0.6777051173535644</v>
      </c>
      <c r="J62" s="69"/>
      <c r="K62" s="70"/>
      <c r="L62" s="71"/>
      <c r="M62" s="84"/>
    </row>
    <row r="63" spans="2:13" ht="14.25" customHeight="1">
      <c r="B63" s="18">
        <f t="shared" si="0"/>
        <v>0.007646153846152117</v>
      </c>
      <c r="C63" s="19">
        <f>C62+O11</f>
        <v>99.23538461538479</v>
      </c>
      <c r="D63" s="20">
        <f>(100-C63)*O7</f>
        <v>127435.89539689425</v>
      </c>
      <c r="E63" s="32">
        <f>D63-D39-O6</f>
        <v>70719.2296368937</v>
      </c>
      <c r="F63" s="32"/>
      <c r="G63" s="18">
        <f t="shared" si="2"/>
        <v>0.007646153846152117</v>
      </c>
      <c r="H63" s="21">
        <f>E63+C15</f>
        <v>170719.2296368937</v>
      </c>
      <c r="I63" s="23">
        <f>E63/C15</f>
        <v>0.707192296368937</v>
      </c>
      <c r="J63" s="69"/>
      <c r="K63" s="70"/>
      <c r="L63" s="71"/>
      <c r="M63" s="84"/>
    </row>
    <row r="64" spans="2:13" ht="14.25" customHeight="1">
      <c r="B64" s="39">
        <f t="shared" si="0"/>
        <v>0.007999999999999972</v>
      </c>
      <c r="C64" s="45">
        <f>(100)-100*H26</f>
        <v>99.2</v>
      </c>
      <c r="D64" s="40">
        <f>(100-C64)*O7</f>
        <v>133333.33119999952</v>
      </c>
      <c r="E64" s="41">
        <f>D64-D39-O6</f>
        <v>76616.66543999896</v>
      </c>
      <c r="F64" s="41"/>
      <c r="G64" s="39">
        <f t="shared" si="2"/>
        <v>0.007999999999999972</v>
      </c>
      <c r="H64" s="42">
        <f>E64+C15</f>
        <v>176616.66543999896</v>
      </c>
      <c r="I64" s="43">
        <f>E64/C15</f>
        <v>0.7661666543999897</v>
      </c>
      <c r="J64" s="69"/>
      <c r="K64" s="70"/>
      <c r="L64" s="71"/>
      <c r="M64" s="84"/>
    </row>
    <row r="65" spans="2:13" ht="14.25" customHeight="1">
      <c r="B65" s="8"/>
      <c r="C65" s="9"/>
      <c r="D65" s="10"/>
      <c r="E65" s="11"/>
      <c r="F65" s="11"/>
      <c r="G65" s="10"/>
      <c r="H65" s="8"/>
      <c r="I65" s="10"/>
      <c r="J65" s="69"/>
      <c r="K65" s="70"/>
      <c r="L65" s="71"/>
      <c r="M65" s="84"/>
    </row>
    <row r="66" spans="2:13" ht="12.75" customHeight="1">
      <c r="B66" s="51"/>
      <c r="C66" s="52"/>
      <c r="D66" s="53"/>
      <c r="E66" s="54"/>
      <c r="F66" s="54"/>
      <c r="G66" s="53"/>
      <c r="H66" s="124"/>
      <c r="I66" s="55"/>
      <c r="J66" s="127"/>
      <c r="K66" s="70"/>
      <c r="L66" s="71"/>
      <c r="M66" s="84"/>
    </row>
    <row r="67" spans="2:13" ht="14.25" customHeight="1">
      <c r="B67" s="3"/>
      <c r="C67" s="4"/>
      <c r="D67" s="5"/>
      <c r="E67" s="6"/>
      <c r="F67" s="6"/>
      <c r="G67" s="5"/>
      <c r="H67" s="125"/>
      <c r="I67" s="55"/>
      <c r="J67" s="127"/>
      <c r="K67" s="70"/>
      <c r="L67" s="71"/>
      <c r="M67" s="84"/>
    </row>
    <row r="68" spans="2:13" s="1" customFormat="1" ht="14.25" customHeight="1">
      <c r="B68" s="3"/>
      <c r="C68" s="4"/>
      <c r="D68" s="5"/>
      <c r="E68" s="6"/>
      <c r="F68" s="6"/>
      <c r="G68" s="5"/>
      <c r="H68" s="125"/>
      <c r="I68" s="55"/>
      <c r="J68" s="127"/>
      <c r="K68" s="70"/>
      <c r="L68" s="71"/>
      <c r="M68" s="84"/>
    </row>
    <row r="69" spans="2:13" s="1" customFormat="1" ht="14.25" customHeight="1">
      <c r="B69" s="3"/>
      <c r="C69" s="4"/>
      <c r="D69" s="5"/>
      <c r="E69" s="6"/>
      <c r="F69" s="6"/>
      <c r="G69" s="5"/>
      <c r="H69" s="125"/>
      <c r="I69" s="55"/>
      <c r="J69" s="127"/>
      <c r="K69" s="70"/>
      <c r="L69" s="71"/>
      <c r="M69" s="84"/>
    </row>
    <row r="70" spans="2:13" s="1" customFormat="1" ht="14.25" customHeight="1">
      <c r="B70" s="3"/>
      <c r="C70" s="4"/>
      <c r="D70" s="5"/>
      <c r="E70" s="6"/>
      <c r="F70" s="6"/>
      <c r="G70" s="5"/>
      <c r="H70" s="125"/>
      <c r="I70" s="55"/>
      <c r="J70" s="127"/>
      <c r="K70" s="70"/>
      <c r="L70" s="71"/>
      <c r="M70" s="84"/>
    </row>
    <row r="71" spans="2:13" s="1" customFormat="1" ht="14.25" customHeight="1">
      <c r="B71" s="3"/>
      <c r="C71" s="4"/>
      <c r="D71" s="5"/>
      <c r="E71" s="6"/>
      <c r="F71" s="6"/>
      <c r="G71" s="5"/>
      <c r="H71" s="125"/>
      <c r="I71" s="55"/>
      <c r="J71" s="127"/>
      <c r="K71" s="70"/>
      <c r="L71" s="71"/>
      <c r="M71" s="84"/>
    </row>
    <row r="72" spans="2:13" s="1" customFormat="1" ht="14.25" customHeight="1">
      <c r="B72" s="3"/>
      <c r="C72" s="4"/>
      <c r="D72" s="5"/>
      <c r="E72" s="6"/>
      <c r="F72" s="6"/>
      <c r="G72" s="5"/>
      <c r="H72" s="125"/>
      <c r="I72" s="55"/>
      <c r="J72" s="127"/>
      <c r="K72" s="70"/>
      <c r="L72" s="71"/>
      <c r="M72" s="84"/>
    </row>
    <row r="73" spans="2:13" s="1" customFormat="1" ht="14.25" customHeight="1">
      <c r="B73" s="3"/>
      <c r="C73" s="4"/>
      <c r="D73" s="5"/>
      <c r="E73" s="6"/>
      <c r="F73" s="6"/>
      <c r="G73" s="5"/>
      <c r="H73" s="125"/>
      <c r="I73" s="55"/>
      <c r="J73" s="127"/>
      <c r="K73" s="70"/>
      <c r="L73" s="71"/>
      <c r="M73" s="84"/>
    </row>
    <row r="74" spans="2:13" s="1" customFormat="1" ht="14.25" customHeight="1">
      <c r="B74" s="3"/>
      <c r="C74" s="4"/>
      <c r="D74" s="5"/>
      <c r="E74" s="6"/>
      <c r="F74" s="6"/>
      <c r="G74" s="5"/>
      <c r="H74" s="125"/>
      <c r="I74" s="55"/>
      <c r="J74" s="127"/>
      <c r="K74" s="70"/>
      <c r="L74" s="71"/>
      <c r="M74" s="84"/>
    </row>
    <row r="75" spans="3:13" s="1" customFormat="1" ht="14.25" customHeight="1">
      <c r="C75" s="47"/>
      <c r="G75" s="2"/>
      <c r="H75" s="126"/>
      <c r="I75" s="56"/>
      <c r="J75" s="127"/>
      <c r="K75" s="70"/>
      <c r="L75" s="71"/>
      <c r="M75" s="84"/>
    </row>
    <row r="76" spans="3:13" s="1" customFormat="1" ht="14.25" customHeight="1">
      <c r="C76" s="47"/>
      <c r="J76" s="69"/>
      <c r="K76" s="70"/>
      <c r="L76" s="71"/>
      <c r="M76" s="84"/>
    </row>
    <row r="77" spans="3:13" s="1" customFormat="1" ht="14.25" customHeight="1">
      <c r="C77" s="47"/>
      <c r="J77" s="69"/>
      <c r="K77" s="70"/>
      <c r="L77" s="71"/>
      <c r="M77" s="84"/>
    </row>
    <row r="78" spans="3:13" s="1" customFormat="1" ht="14.25" customHeight="1">
      <c r="C78" s="47"/>
      <c r="J78" s="69"/>
      <c r="K78" s="70"/>
      <c r="L78" s="71"/>
      <c r="M78" s="84"/>
    </row>
    <row r="79" spans="3:13" s="1" customFormat="1" ht="14.25" customHeight="1">
      <c r="C79" s="47"/>
      <c r="J79" s="69"/>
      <c r="K79" s="70"/>
      <c r="L79" s="71"/>
      <c r="M79" s="84"/>
    </row>
    <row r="80" spans="3:13" s="1" customFormat="1" ht="14.25" customHeight="1">
      <c r="C80" s="47"/>
      <c r="J80" s="69"/>
      <c r="K80" s="70"/>
      <c r="L80" s="71"/>
      <c r="M80" s="84"/>
    </row>
    <row r="81" spans="3:13" s="1" customFormat="1" ht="14.25" customHeight="1">
      <c r="C81" s="47"/>
      <c r="J81" s="69"/>
      <c r="K81" s="70"/>
      <c r="L81" s="71"/>
      <c r="M81" s="84"/>
    </row>
    <row r="82" spans="3:13" s="1" customFormat="1" ht="14.25" customHeight="1">
      <c r="C82" s="47"/>
      <c r="J82" s="69"/>
      <c r="K82" s="70"/>
      <c r="L82" s="71"/>
      <c r="M82" s="84"/>
    </row>
    <row r="83" spans="3:13" s="1" customFormat="1" ht="14.25" customHeight="1">
      <c r="C83" s="47"/>
      <c r="J83" s="69"/>
      <c r="K83" s="70"/>
      <c r="L83" s="71"/>
      <c r="M83" s="84"/>
    </row>
    <row r="84" spans="3:13" s="1" customFormat="1" ht="14.25" customHeight="1">
      <c r="C84" s="47"/>
      <c r="J84" s="69"/>
      <c r="K84" s="70"/>
      <c r="L84" s="71"/>
      <c r="M84" s="84"/>
    </row>
    <row r="85" spans="2:13" s="1" customFormat="1" ht="14.25" customHeight="1">
      <c r="B85" s="7"/>
      <c r="C85" s="47"/>
      <c r="J85" s="69"/>
      <c r="K85" s="70"/>
      <c r="L85" s="71"/>
      <c r="M85" s="84"/>
    </row>
    <row r="86" spans="3:13" s="1" customFormat="1" ht="14.25" customHeight="1">
      <c r="C86" s="47"/>
      <c r="J86" s="69"/>
      <c r="K86" s="70"/>
      <c r="L86" s="71"/>
      <c r="M86" s="84"/>
    </row>
    <row r="87" spans="3:13" s="1" customFormat="1" ht="14.25" customHeight="1">
      <c r="C87" s="47"/>
      <c r="J87" s="69"/>
      <c r="K87" s="70"/>
      <c r="L87" s="71"/>
      <c r="M87" s="84"/>
    </row>
    <row r="88" spans="3:13" s="1" customFormat="1" ht="14.25" customHeight="1">
      <c r="C88" s="47"/>
      <c r="J88" s="69"/>
      <c r="K88" s="70"/>
      <c r="L88" s="71"/>
      <c r="M88" s="84"/>
    </row>
    <row r="89" spans="3:13" s="1" customFormat="1" ht="14.25" customHeight="1">
      <c r="C89" s="47"/>
      <c r="J89" s="69"/>
      <c r="K89" s="70"/>
      <c r="L89" s="71"/>
      <c r="M89" s="84"/>
    </row>
    <row r="90" spans="3:13" s="1" customFormat="1" ht="14.25" customHeight="1">
      <c r="C90" s="47"/>
      <c r="J90" s="69"/>
      <c r="K90" s="70"/>
      <c r="L90" s="71"/>
      <c r="M90" s="84"/>
    </row>
    <row r="91" spans="3:13" s="1" customFormat="1" ht="14.25" customHeight="1">
      <c r="C91" s="47"/>
      <c r="J91" s="69"/>
      <c r="K91" s="70"/>
      <c r="L91" s="71"/>
      <c r="M91" s="84"/>
    </row>
    <row r="92" spans="3:13" s="1" customFormat="1" ht="14.25" customHeight="1">
      <c r="C92" s="47"/>
      <c r="J92" s="69"/>
      <c r="K92" s="70"/>
      <c r="L92" s="71"/>
      <c r="M92" s="84"/>
    </row>
    <row r="93" spans="3:13" s="1" customFormat="1" ht="14.25" customHeight="1">
      <c r="C93" s="47"/>
      <c r="J93" s="69"/>
      <c r="K93" s="70"/>
      <c r="L93" s="71"/>
      <c r="M93" s="84"/>
    </row>
    <row r="94" spans="3:13" s="1" customFormat="1" ht="14.25" customHeight="1">
      <c r="C94" s="47"/>
      <c r="J94" s="69"/>
      <c r="K94" s="70"/>
      <c r="L94" s="71"/>
      <c r="M94" s="84"/>
    </row>
    <row r="95" spans="3:13" s="1" customFormat="1" ht="14.25" customHeight="1">
      <c r="C95" s="47"/>
      <c r="J95" s="69"/>
      <c r="K95" s="70"/>
      <c r="L95" s="71"/>
      <c r="M95" s="84"/>
    </row>
    <row r="96" spans="3:13" s="1" customFormat="1" ht="14.25" customHeight="1">
      <c r="C96" s="47"/>
      <c r="J96" s="69"/>
      <c r="K96" s="70"/>
      <c r="L96" s="71"/>
      <c r="M96" s="84"/>
    </row>
    <row r="97" spans="3:13" s="1" customFormat="1" ht="14.25" customHeight="1">
      <c r="C97" s="47"/>
      <c r="J97" s="69"/>
      <c r="K97" s="70"/>
      <c r="L97" s="71"/>
      <c r="M97" s="84"/>
    </row>
    <row r="98" spans="3:13" s="1" customFormat="1" ht="14.25" customHeight="1">
      <c r="C98" s="47"/>
      <c r="J98" s="69"/>
      <c r="K98" s="70"/>
      <c r="L98" s="71"/>
      <c r="M98" s="84"/>
    </row>
    <row r="99" spans="3:13" s="1" customFormat="1" ht="14.25" customHeight="1">
      <c r="C99" s="47"/>
      <c r="J99" s="69"/>
      <c r="K99" s="70"/>
      <c r="L99" s="71"/>
      <c r="M99" s="84"/>
    </row>
    <row r="100" spans="3:13" s="1" customFormat="1" ht="14.25" customHeight="1">
      <c r="C100" s="47"/>
      <c r="J100" s="69"/>
      <c r="K100" s="70"/>
      <c r="L100" s="71"/>
      <c r="M100" s="84"/>
    </row>
    <row r="101" spans="3:13" s="1" customFormat="1" ht="14.25" customHeight="1">
      <c r="C101" s="47"/>
      <c r="J101" s="69"/>
      <c r="K101" s="70"/>
      <c r="L101" s="71"/>
      <c r="M101" s="84"/>
    </row>
    <row r="102" spans="3:13" s="1" customFormat="1" ht="14.25" customHeight="1">
      <c r="C102" s="47"/>
      <c r="J102" s="69"/>
      <c r="K102" s="70"/>
      <c r="L102" s="71"/>
      <c r="M102" s="84"/>
    </row>
    <row r="103" spans="3:14" s="1" customFormat="1" ht="14.25" customHeight="1">
      <c r="C103" s="47"/>
      <c r="J103" s="69"/>
      <c r="K103" s="70"/>
      <c r="L103" s="71"/>
      <c r="M103" s="84"/>
      <c r="N103" s="50"/>
    </row>
    <row r="104" spans="3:14" s="1" customFormat="1" ht="14.25" customHeight="1">
      <c r="C104" s="47"/>
      <c r="J104" s="69"/>
      <c r="K104" s="70"/>
      <c r="L104" s="71"/>
      <c r="M104" s="84"/>
      <c r="N104" s="50"/>
    </row>
    <row r="105" spans="3:14" s="1" customFormat="1" ht="14.25" customHeight="1">
      <c r="C105" s="47"/>
      <c r="J105" s="69"/>
      <c r="K105" s="70"/>
      <c r="L105" s="71"/>
      <c r="M105" s="84"/>
      <c r="N105" s="50"/>
    </row>
    <row r="106" spans="3:14" s="1" customFormat="1" ht="14.25" customHeight="1">
      <c r="C106" s="47"/>
      <c r="J106" s="69"/>
      <c r="K106" s="70"/>
      <c r="L106" s="71"/>
      <c r="M106" s="84"/>
      <c r="N106" s="50"/>
    </row>
    <row r="107" spans="3:14" s="1" customFormat="1" ht="14.25" customHeight="1">
      <c r="C107" s="47"/>
      <c r="J107" s="69"/>
      <c r="K107" s="70"/>
      <c r="L107" s="71"/>
      <c r="M107" s="84"/>
      <c r="N107" s="50"/>
    </row>
    <row r="108" spans="3:14" s="1" customFormat="1" ht="14.25" customHeight="1">
      <c r="C108" s="47"/>
      <c r="J108" s="69"/>
      <c r="K108" s="70"/>
      <c r="L108" s="71"/>
      <c r="M108" s="84"/>
      <c r="N108" s="50"/>
    </row>
    <row r="109" spans="3:14" s="1" customFormat="1" ht="14.25" customHeight="1">
      <c r="C109" s="47"/>
      <c r="J109" s="69"/>
      <c r="K109" s="70"/>
      <c r="L109" s="71"/>
      <c r="M109" s="84"/>
      <c r="N109" s="50"/>
    </row>
    <row r="110" spans="3:14" s="1" customFormat="1" ht="14.25" customHeight="1">
      <c r="C110" s="47"/>
      <c r="J110" s="69"/>
      <c r="K110" s="70"/>
      <c r="L110" s="71"/>
      <c r="M110" s="84"/>
      <c r="N110" s="50"/>
    </row>
    <row r="111" spans="3:14" s="1" customFormat="1" ht="15">
      <c r="C111" s="47"/>
      <c r="M111" s="84"/>
      <c r="N111" s="50"/>
    </row>
    <row r="112" spans="3:14" s="1" customFormat="1" ht="11.25">
      <c r="C112" s="47"/>
      <c r="J112" s="50"/>
      <c r="K112" s="50"/>
      <c r="L112" s="50"/>
      <c r="M112" s="47"/>
      <c r="N112" s="50"/>
    </row>
    <row r="113" spans="3:14" s="1" customFormat="1" ht="11.25">
      <c r="C113" s="47"/>
      <c r="J113" s="50"/>
      <c r="K113" s="50"/>
      <c r="L113" s="50"/>
      <c r="M113" s="90"/>
      <c r="N113" s="50"/>
    </row>
    <row r="114" spans="3:14" s="1" customFormat="1" ht="14.25">
      <c r="C114" s="47"/>
      <c r="J114" s="92"/>
      <c r="K114" s="93"/>
      <c r="L114" s="93"/>
      <c r="M114" s="91"/>
      <c r="N114" s="50"/>
    </row>
    <row r="115" spans="3:14" s="1" customFormat="1" ht="11.25">
      <c r="C115" s="47"/>
      <c r="N115" s="50"/>
    </row>
    <row r="116" spans="3:14" s="1" customFormat="1" ht="11.25">
      <c r="C116" s="47"/>
      <c r="N116" s="50"/>
    </row>
    <row r="117" spans="3:14" s="1" customFormat="1" ht="11.25">
      <c r="C117" s="47"/>
      <c r="N117" s="50"/>
    </row>
    <row r="118" spans="3:14" s="1" customFormat="1" ht="11.25">
      <c r="C118" s="47"/>
      <c r="N118" s="50"/>
    </row>
    <row r="119" spans="3:14" s="1" customFormat="1" ht="11.25">
      <c r="C119" s="47"/>
      <c r="N119" s="50"/>
    </row>
    <row r="120" spans="3:14" s="1" customFormat="1" ht="11.25">
      <c r="C120" s="47"/>
      <c r="N120" s="50"/>
    </row>
    <row r="121" spans="3:14" s="1" customFormat="1" ht="11.25">
      <c r="C121" s="47"/>
      <c r="N121" s="50"/>
    </row>
    <row r="122" s="1" customFormat="1" ht="11.25">
      <c r="C122" s="47"/>
    </row>
    <row r="123" s="1" customFormat="1" ht="11.25">
      <c r="C123" s="47"/>
    </row>
    <row r="124" s="1" customFormat="1" ht="11.25">
      <c r="C124" s="47"/>
    </row>
    <row r="125" s="1" customFormat="1" ht="11.25">
      <c r="C125" s="47"/>
    </row>
    <row r="126" s="1" customFormat="1" ht="11.25">
      <c r="C126" s="47"/>
    </row>
    <row r="127" s="1" customFormat="1" ht="11.25">
      <c r="C127" s="47"/>
    </row>
    <row r="128" spans="3:13" s="1" customFormat="1" ht="12">
      <c r="C128" s="47"/>
      <c r="J128" s="50"/>
      <c r="K128" s="50"/>
      <c r="L128" s="50"/>
      <c r="M128" s="107"/>
    </row>
    <row r="129" spans="3:13" s="1" customFormat="1" ht="12">
      <c r="C129" s="47"/>
      <c r="J129" s="109"/>
      <c r="K129" s="110"/>
      <c r="L129" s="110"/>
      <c r="M129" s="108"/>
    </row>
    <row r="130" spans="3:13" s="1" customFormat="1" ht="11.25">
      <c r="C130" s="47"/>
      <c r="J130" s="109"/>
      <c r="K130" s="110"/>
      <c r="L130" s="110"/>
      <c r="M130" s="111"/>
    </row>
    <row r="131" spans="3:13" s="1" customFormat="1" ht="11.25">
      <c r="C131" s="47"/>
      <c r="J131" s="112"/>
      <c r="K131" s="113"/>
      <c r="L131" s="113"/>
      <c r="M131" s="111"/>
    </row>
    <row r="132" spans="3:13" s="1" customFormat="1" ht="11.25">
      <c r="C132" s="47"/>
      <c r="J132" s="112"/>
      <c r="K132" s="113"/>
      <c r="L132" s="113"/>
      <c r="M132" s="114"/>
    </row>
    <row r="133" spans="3:13" s="1" customFormat="1" ht="11.25">
      <c r="C133" s="47"/>
      <c r="J133" s="112"/>
      <c r="K133" s="113"/>
      <c r="L133" s="113"/>
      <c r="M133" s="114"/>
    </row>
    <row r="134" spans="3:13" s="1" customFormat="1" ht="11.25">
      <c r="C134" s="47"/>
      <c r="J134" s="112"/>
      <c r="K134" s="113"/>
      <c r="L134" s="113"/>
      <c r="M134" s="114"/>
    </row>
    <row r="135" spans="3:13" s="1" customFormat="1" ht="11.25">
      <c r="C135" s="47"/>
      <c r="J135" s="112"/>
      <c r="K135" s="113"/>
      <c r="L135" s="113"/>
      <c r="M135" s="114"/>
    </row>
    <row r="136" spans="3:13" s="1" customFormat="1" ht="11.25">
      <c r="C136" s="47"/>
      <c r="J136" s="112"/>
      <c r="K136" s="113"/>
      <c r="L136" s="113"/>
      <c r="M136" s="114"/>
    </row>
    <row r="137" spans="3:13" s="1" customFormat="1" ht="12" thickBot="1">
      <c r="C137" s="47"/>
      <c r="J137" s="115"/>
      <c r="K137" s="116"/>
      <c r="L137" s="116"/>
      <c r="M137" s="114"/>
    </row>
    <row r="138" spans="3:13" s="1" customFormat="1" ht="12.75" thickBot="1" thickTop="1">
      <c r="C138" s="47"/>
      <c r="M138" s="117"/>
    </row>
    <row r="139" s="1" customFormat="1" ht="12" thickTop="1">
      <c r="C139" s="47"/>
    </row>
    <row r="140" s="1" customFormat="1" ht="11.25">
      <c r="C140" s="47"/>
    </row>
    <row r="141" s="1" customFormat="1" ht="11.25">
      <c r="C141" s="47"/>
    </row>
    <row r="142" s="1" customFormat="1" ht="11.25">
      <c r="C142" s="47"/>
    </row>
    <row r="143" s="1" customFormat="1" ht="11.25">
      <c r="C143" s="47"/>
    </row>
    <row r="144" s="1" customFormat="1" ht="11.25">
      <c r="C144" s="47"/>
    </row>
    <row r="145" s="1" customFormat="1" ht="11.25">
      <c r="C145" s="47"/>
    </row>
    <row r="146" s="1" customFormat="1" ht="11.25">
      <c r="C146" s="47"/>
    </row>
    <row r="147" s="1" customFormat="1" ht="11.25">
      <c r="C147" s="47"/>
    </row>
    <row r="148" s="1" customFormat="1" ht="11.25">
      <c r="C148" s="47"/>
    </row>
    <row r="149" s="1" customFormat="1" ht="11.25">
      <c r="C149" s="47"/>
    </row>
    <row r="150" s="1" customFormat="1" ht="11.25">
      <c r="C150" s="47"/>
    </row>
    <row r="151" s="1" customFormat="1" ht="11.25">
      <c r="C151" s="47"/>
    </row>
    <row r="152" s="1" customFormat="1" ht="11.25">
      <c r="C152" s="47"/>
    </row>
    <row r="153" s="1" customFormat="1" ht="11.25">
      <c r="C153" s="47"/>
    </row>
    <row r="154" s="1" customFormat="1" ht="11.25">
      <c r="C154" s="47"/>
    </row>
    <row r="155" s="1" customFormat="1" ht="11.25">
      <c r="C155" s="47"/>
    </row>
    <row r="156" s="1" customFormat="1" ht="11.25">
      <c r="C156" s="47"/>
    </row>
    <row r="157" s="1" customFormat="1" ht="11.25">
      <c r="C157" s="47"/>
    </row>
    <row r="158" s="1" customFormat="1" ht="11.25">
      <c r="C158" s="47"/>
    </row>
    <row r="159" s="1" customFormat="1" ht="11.25">
      <c r="C159" s="47"/>
    </row>
    <row r="160" s="1" customFormat="1" ht="11.25">
      <c r="C160" s="47"/>
    </row>
    <row r="161" s="1" customFormat="1" ht="11.25">
      <c r="C161" s="47"/>
    </row>
    <row r="162" s="1" customFormat="1" ht="11.25">
      <c r="C162" s="47"/>
    </row>
    <row r="163" s="1" customFormat="1" ht="11.25">
      <c r="C163" s="47"/>
    </row>
    <row r="164" s="1" customFormat="1" ht="11.25">
      <c r="C164" s="47"/>
    </row>
    <row r="165" s="1" customFormat="1" ht="11.25">
      <c r="C165" s="47"/>
    </row>
    <row r="166" s="1" customFormat="1" ht="11.25">
      <c r="C166" s="47"/>
    </row>
    <row r="167" s="1" customFormat="1" ht="11.25">
      <c r="C167" s="47"/>
    </row>
    <row r="168" s="1" customFormat="1" ht="11.25">
      <c r="C168" s="47"/>
    </row>
    <row r="169" s="1" customFormat="1" ht="11.25">
      <c r="C169" s="47"/>
    </row>
    <row r="170" s="1" customFormat="1" ht="11.25">
      <c r="C170" s="47"/>
    </row>
    <row r="171" s="1" customFormat="1" ht="11.25">
      <c r="C171" s="47"/>
    </row>
    <row r="172" s="1" customFormat="1" ht="11.25">
      <c r="C172" s="47"/>
    </row>
    <row r="173" s="1" customFormat="1" ht="11.25">
      <c r="C173" s="47"/>
    </row>
    <row r="174" s="1" customFormat="1" ht="11.25">
      <c r="C174" s="47"/>
    </row>
    <row r="175" s="1" customFormat="1" ht="11.25">
      <c r="C175" s="47"/>
    </row>
    <row r="176" s="1" customFormat="1" ht="11.25">
      <c r="C176" s="47"/>
    </row>
    <row r="177" s="1" customFormat="1" ht="11.25">
      <c r="C177" s="47"/>
    </row>
    <row r="178" s="1" customFormat="1" ht="11.25">
      <c r="C178" s="47"/>
    </row>
    <row r="179" s="1" customFormat="1" ht="11.25">
      <c r="C179" s="47"/>
    </row>
    <row r="180" s="1" customFormat="1" ht="11.25">
      <c r="C180" s="47"/>
    </row>
    <row r="181" s="1" customFormat="1" ht="11.25">
      <c r="C181" s="47"/>
    </row>
    <row r="182" s="1" customFormat="1" ht="11.25">
      <c r="C182" s="47"/>
    </row>
    <row r="183" s="1" customFormat="1" ht="11.25">
      <c r="C183" s="47"/>
    </row>
    <row r="184" s="1" customFormat="1" ht="11.25">
      <c r="C184" s="47"/>
    </row>
    <row r="185" s="1" customFormat="1" ht="11.25">
      <c r="C185" s="47"/>
    </row>
    <row r="186" s="1" customFormat="1" ht="11.25">
      <c r="C186" s="47"/>
    </row>
    <row r="187" s="1" customFormat="1" ht="11.25">
      <c r="C187" s="47"/>
    </row>
    <row r="188" s="1" customFormat="1" ht="11.25">
      <c r="C188" s="47"/>
    </row>
    <row r="189" s="1" customFormat="1" ht="11.25">
      <c r="C189" s="47"/>
    </row>
    <row r="190" s="1" customFormat="1" ht="11.25">
      <c r="C190" s="47"/>
    </row>
    <row r="191" s="1" customFormat="1" ht="11.25">
      <c r="C191" s="47"/>
    </row>
    <row r="192" s="1" customFormat="1" ht="11.25">
      <c r="C192" s="47"/>
    </row>
    <row r="193" s="1" customFormat="1" ht="11.25">
      <c r="C193" s="47"/>
    </row>
    <row r="194" s="1" customFormat="1" ht="11.25">
      <c r="C194" s="47"/>
    </row>
    <row r="195" s="1" customFormat="1" ht="11.25">
      <c r="C195" s="47"/>
    </row>
    <row r="196" s="1" customFormat="1" ht="11.25">
      <c r="C196" s="47"/>
    </row>
    <row r="197" s="1" customFormat="1" ht="11.25">
      <c r="C197" s="47"/>
    </row>
    <row r="198" s="1" customFormat="1" ht="11.25">
      <c r="C198" s="47"/>
    </row>
    <row r="199" s="1" customFormat="1" ht="11.25">
      <c r="C199" s="47"/>
    </row>
    <row r="200" s="1" customFormat="1" ht="11.25">
      <c r="C200" s="47"/>
    </row>
    <row r="201" s="1" customFormat="1" ht="11.25">
      <c r="C201" s="47"/>
    </row>
    <row r="202" s="1" customFormat="1" ht="11.25">
      <c r="C202" s="47"/>
    </row>
    <row r="203" s="1" customFormat="1" ht="11.25">
      <c r="C203" s="47"/>
    </row>
    <row r="204" s="1" customFormat="1" ht="11.25">
      <c r="C204" s="47"/>
    </row>
    <row r="205" s="1" customFormat="1" ht="11.25">
      <c r="C205" s="47"/>
    </row>
    <row r="206" s="1" customFormat="1" ht="11.25">
      <c r="C206" s="47"/>
    </row>
    <row r="207" s="1" customFormat="1" ht="11.25">
      <c r="C207" s="47"/>
    </row>
    <row r="208" s="1" customFormat="1" ht="11.25">
      <c r="C208" s="47"/>
    </row>
    <row r="209" s="1" customFormat="1" ht="11.25">
      <c r="C209" s="47"/>
    </row>
    <row r="210" s="1" customFormat="1" ht="11.25">
      <c r="C210" s="47"/>
    </row>
    <row r="211" s="1" customFormat="1" ht="11.25">
      <c r="C211" s="47"/>
    </row>
    <row r="212" s="1" customFormat="1" ht="11.25">
      <c r="C212" s="47"/>
    </row>
    <row r="213" s="1" customFormat="1" ht="11.25">
      <c r="C213" s="47"/>
    </row>
    <row r="214" s="1" customFormat="1" ht="11.25">
      <c r="C214" s="47"/>
    </row>
    <row r="215" s="1" customFormat="1" ht="11.25">
      <c r="C215" s="47"/>
    </row>
    <row r="216" s="1" customFormat="1" ht="11.25">
      <c r="C216" s="47"/>
    </row>
    <row r="217" s="1" customFormat="1" ht="11.25">
      <c r="C217" s="47"/>
    </row>
    <row r="218" s="1" customFormat="1" ht="11.25">
      <c r="C218" s="47"/>
    </row>
    <row r="219" s="1" customFormat="1" ht="11.25">
      <c r="C219" s="47"/>
    </row>
    <row r="220" s="1" customFormat="1" ht="11.25">
      <c r="C220" s="47"/>
    </row>
    <row r="221" s="1" customFormat="1" ht="11.25">
      <c r="C221" s="47"/>
    </row>
    <row r="222" s="1" customFormat="1" ht="11.25">
      <c r="C222" s="47"/>
    </row>
    <row r="223" s="1" customFormat="1" ht="11.25">
      <c r="C223" s="47"/>
    </row>
    <row r="224" s="1" customFormat="1" ht="11.25">
      <c r="C224" s="47"/>
    </row>
    <row r="225" s="1" customFormat="1" ht="11.25">
      <c r="C225" s="47"/>
    </row>
    <row r="226" s="1" customFormat="1" ht="11.25">
      <c r="C226" s="47"/>
    </row>
    <row r="227" s="1" customFormat="1" ht="11.25">
      <c r="C227" s="47"/>
    </row>
    <row r="228" s="1" customFormat="1" ht="11.25">
      <c r="C228" s="47"/>
    </row>
    <row r="229" s="1" customFormat="1" ht="11.25">
      <c r="C229" s="47"/>
    </row>
    <row r="230" s="1" customFormat="1" ht="11.25">
      <c r="C230" s="47"/>
    </row>
    <row r="231" s="1" customFormat="1" ht="11.25">
      <c r="C231" s="47"/>
    </row>
    <row r="232" s="1" customFormat="1" ht="11.25">
      <c r="C232" s="47"/>
    </row>
    <row r="233" s="1" customFormat="1" ht="11.25">
      <c r="C233" s="47"/>
    </row>
    <row r="234" s="1" customFormat="1" ht="11.25">
      <c r="C234" s="47"/>
    </row>
    <row r="235" s="1" customFormat="1" ht="11.25">
      <c r="C235" s="47"/>
    </row>
    <row r="236" s="1" customFormat="1" ht="11.25">
      <c r="C236" s="47"/>
    </row>
    <row r="237" s="1" customFormat="1" ht="11.25">
      <c r="C237" s="47"/>
    </row>
    <row r="238" s="1" customFormat="1" ht="11.25">
      <c r="C238" s="47"/>
    </row>
    <row r="239" s="1" customFormat="1" ht="11.25">
      <c r="C239" s="47"/>
    </row>
    <row r="240" s="1" customFormat="1" ht="11.25">
      <c r="C240" s="47"/>
    </row>
    <row r="241" s="1" customFormat="1" ht="11.25">
      <c r="C241" s="47"/>
    </row>
    <row r="242" s="1" customFormat="1" ht="11.25">
      <c r="C242" s="47"/>
    </row>
    <row r="243" s="1" customFormat="1" ht="11.25">
      <c r="C243" s="47"/>
    </row>
    <row r="244" s="1" customFormat="1" ht="11.25">
      <c r="C244" s="47"/>
    </row>
    <row r="245" s="1" customFormat="1" ht="11.25">
      <c r="C245" s="47"/>
    </row>
    <row r="246" s="1" customFormat="1" ht="11.25">
      <c r="C246" s="47"/>
    </row>
    <row r="247" s="1" customFormat="1" ht="11.25">
      <c r="C247" s="47"/>
    </row>
    <row r="248" s="1" customFormat="1" ht="11.25">
      <c r="C248" s="47"/>
    </row>
    <row r="249" s="1" customFormat="1" ht="11.25">
      <c r="C249" s="47"/>
    </row>
    <row r="250" s="1" customFormat="1" ht="11.25">
      <c r="C250" s="47"/>
    </row>
    <row r="251" s="1" customFormat="1" ht="11.25">
      <c r="C251" s="47"/>
    </row>
    <row r="252" s="1" customFormat="1" ht="11.25">
      <c r="C252" s="47"/>
    </row>
    <row r="253" s="1" customFormat="1" ht="11.25">
      <c r="C253" s="47"/>
    </row>
    <row r="254" s="1" customFormat="1" ht="11.25">
      <c r="C254" s="47"/>
    </row>
    <row r="255" s="1" customFormat="1" ht="11.25">
      <c r="C255" s="47"/>
    </row>
    <row r="256" s="1" customFormat="1" ht="11.25">
      <c r="C256" s="47"/>
    </row>
    <row r="257" s="1" customFormat="1" ht="11.25">
      <c r="C257" s="47"/>
    </row>
    <row r="258" s="1" customFormat="1" ht="11.25">
      <c r="C258" s="47"/>
    </row>
    <row r="259" s="1" customFormat="1" ht="11.25">
      <c r="C259" s="47"/>
    </row>
    <row r="260" s="1" customFormat="1" ht="11.25">
      <c r="C260" s="47"/>
    </row>
    <row r="261" s="1" customFormat="1" ht="11.25">
      <c r="C261" s="47"/>
    </row>
    <row r="262" s="1" customFormat="1" ht="11.25">
      <c r="C262" s="47"/>
    </row>
    <row r="263" s="1" customFormat="1" ht="11.25">
      <c r="C263" s="47"/>
    </row>
    <row r="264" s="1" customFormat="1" ht="11.25">
      <c r="C264" s="47"/>
    </row>
    <row r="265" s="1" customFormat="1" ht="11.25">
      <c r="C265" s="47"/>
    </row>
    <row r="266" s="1" customFormat="1" ht="11.25">
      <c r="C266" s="47"/>
    </row>
    <row r="267" s="1" customFormat="1" ht="11.25">
      <c r="C267" s="47"/>
    </row>
    <row r="268" s="1" customFormat="1" ht="11.25">
      <c r="C268" s="47"/>
    </row>
    <row r="269" s="1" customFormat="1" ht="11.25">
      <c r="C269" s="47"/>
    </row>
    <row r="270" s="1" customFormat="1" ht="11.25">
      <c r="C270" s="47"/>
    </row>
    <row r="271" s="1" customFormat="1" ht="11.25">
      <c r="C271" s="47"/>
    </row>
    <row r="272" s="1" customFormat="1" ht="11.25">
      <c r="C272" s="47"/>
    </row>
    <row r="273" s="1" customFormat="1" ht="11.25">
      <c r="C273" s="47"/>
    </row>
    <row r="274" s="1" customFormat="1" ht="11.25">
      <c r="C274" s="47"/>
    </row>
    <row r="275" s="1" customFormat="1" ht="11.25">
      <c r="C275" s="47"/>
    </row>
    <row r="276" s="1" customFormat="1" ht="11.25">
      <c r="C276" s="47"/>
    </row>
    <row r="277" s="1" customFormat="1" ht="11.25">
      <c r="C277" s="47"/>
    </row>
    <row r="278" s="1" customFormat="1" ht="11.25">
      <c r="C278" s="47"/>
    </row>
    <row r="279" s="1" customFormat="1" ht="11.25">
      <c r="C279" s="47"/>
    </row>
    <row r="280" s="1" customFormat="1" ht="11.25">
      <c r="C280" s="47"/>
    </row>
    <row r="281" s="1" customFormat="1" ht="11.25">
      <c r="C281" s="47"/>
    </row>
    <row r="282" s="1" customFormat="1" ht="11.25">
      <c r="C282" s="47"/>
    </row>
    <row r="283" s="1" customFormat="1" ht="11.25">
      <c r="C283" s="47"/>
    </row>
    <row r="284" s="1" customFormat="1" ht="11.25">
      <c r="C284" s="47"/>
    </row>
    <row r="285" s="1" customFormat="1" ht="11.25">
      <c r="C285" s="47"/>
    </row>
    <row r="286" s="1" customFormat="1" ht="11.25">
      <c r="C286" s="47"/>
    </row>
    <row r="287" s="1" customFormat="1" ht="11.25">
      <c r="C287" s="47"/>
    </row>
    <row r="288" s="1" customFormat="1" ht="11.25">
      <c r="C288" s="47"/>
    </row>
    <row r="289" s="1" customFormat="1" ht="11.25">
      <c r="C289" s="47"/>
    </row>
    <row r="290" s="1" customFormat="1" ht="11.25">
      <c r="C290" s="47"/>
    </row>
    <row r="291" s="1" customFormat="1" ht="11.25">
      <c r="C291" s="47"/>
    </row>
    <row r="292" s="1" customFormat="1" ht="11.25">
      <c r="C292" s="47"/>
    </row>
    <row r="293" s="1" customFormat="1" ht="11.25">
      <c r="C293" s="47"/>
    </row>
    <row r="294" s="1" customFormat="1" ht="11.25">
      <c r="C294" s="47"/>
    </row>
    <row r="295" s="1" customFormat="1" ht="11.25">
      <c r="C295" s="47"/>
    </row>
    <row r="296" s="1" customFormat="1" ht="11.25">
      <c r="C296" s="47"/>
    </row>
    <row r="297" s="1" customFormat="1" ht="11.25">
      <c r="C297" s="47"/>
    </row>
    <row r="298" s="1" customFormat="1" ht="11.25">
      <c r="C298" s="47"/>
    </row>
    <row r="299" s="1" customFormat="1" ht="11.25">
      <c r="C299" s="47"/>
    </row>
    <row r="300" s="1" customFormat="1" ht="11.25">
      <c r="C300" s="47"/>
    </row>
    <row r="301" s="1" customFormat="1" ht="11.25">
      <c r="C301" s="47"/>
    </row>
    <row r="302" s="1" customFormat="1" ht="11.25">
      <c r="C302" s="47"/>
    </row>
    <row r="303" s="1" customFormat="1" ht="11.25">
      <c r="C303" s="47"/>
    </row>
    <row r="304" s="1" customFormat="1" ht="11.25">
      <c r="C304" s="47"/>
    </row>
    <row r="305" s="1" customFormat="1" ht="11.25">
      <c r="C305" s="47"/>
    </row>
    <row r="306" s="1" customFormat="1" ht="11.25">
      <c r="C306" s="47"/>
    </row>
    <row r="307" s="1" customFormat="1" ht="11.25">
      <c r="C307" s="47"/>
    </row>
    <row r="308" s="1" customFormat="1" ht="11.25">
      <c r="C308" s="47"/>
    </row>
    <row r="309" s="1" customFormat="1" ht="11.25">
      <c r="C309" s="47"/>
    </row>
    <row r="310" s="1" customFormat="1" ht="11.25">
      <c r="C310" s="47"/>
    </row>
    <row r="311" s="1" customFormat="1" ht="11.25">
      <c r="C311" s="47"/>
    </row>
    <row r="312" s="1" customFormat="1" ht="11.25">
      <c r="C312" s="47"/>
    </row>
    <row r="313" s="1" customFormat="1" ht="11.25">
      <c r="C313" s="47"/>
    </row>
    <row r="314" s="1" customFormat="1" ht="11.25">
      <c r="C314" s="47"/>
    </row>
    <row r="315" s="1" customFormat="1" ht="11.25">
      <c r="C315" s="47"/>
    </row>
    <row r="316" s="1" customFormat="1" ht="11.25">
      <c r="C316" s="47"/>
    </row>
    <row r="317" s="1" customFormat="1" ht="11.25">
      <c r="C317" s="47"/>
    </row>
    <row r="318" s="1" customFormat="1" ht="11.25">
      <c r="C318" s="47"/>
    </row>
    <row r="319" s="1" customFormat="1" ht="11.25">
      <c r="C319" s="47"/>
    </row>
    <row r="320" s="1" customFormat="1" ht="11.25">
      <c r="C320" s="47"/>
    </row>
    <row r="321" s="1" customFormat="1" ht="11.25">
      <c r="C321" s="47"/>
    </row>
    <row r="322" s="1" customFormat="1" ht="11.25">
      <c r="C322" s="47"/>
    </row>
    <row r="323" s="1" customFormat="1" ht="11.25">
      <c r="C323" s="47"/>
    </row>
    <row r="324" s="1" customFormat="1" ht="11.25">
      <c r="C324" s="47"/>
    </row>
    <row r="325" s="1" customFormat="1" ht="11.25">
      <c r="C325" s="47"/>
    </row>
    <row r="326" s="1" customFormat="1" ht="11.25">
      <c r="C326" s="47"/>
    </row>
    <row r="327" s="1" customFormat="1" ht="11.25">
      <c r="C327" s="47"/>
    </row>
    <row r="328" s="1" customFormat="1" ht="11.25">
      <c r="C328" s="47"/>
    </row>
    <row r="329" s="1" customFormat="1" ht="11.25">
      <c r="C329" s="47"/>
    </row>
    <row r="330" s="1" customFormat="1" ht="11.25">
      <c r="C330" s="47"/>
    </row>
    <row r="331" s="1" customFormat="1" ht="11.25">
      <c r="C331" s="47"/>
    </row>
    <row r="332" s="1" customFormat="1" ht="11.25">
      <c r="C332" s="47"/>
    </row>
    <row r="333" s="1" customFormat="1" ht="11.25">
      <c r="C333" s="47"/>
    </row>
    <row r="334" s="1" customFormat="1" ht="11.25">
      <c r="C334" s="47"/>
    </row>
    <row r="335" s="1" customFormat="1" ht="11.25">
      <c r="C335" s="47"/>
    </row>
    <row r="336" s="1" customFormat="1" ht="11.25">
      <c r="C336" s="47"/>
    </row>
    <row r="337" s="1" customFormat="1" ht="11.25">
      <c r="C337" s="47"/>
    </row>
    <row r="338" s="1" customFormat="1" ht="11.25">
      <c r="C338" s="47"/>
    </row>
    <row r="339" s="1" customFormat="1" ht="11.25">
      <c r="C339" s="47"/>
    </row>
    <row r="340" s="1" customFormat="1" ht="11.25">
      <c r="C340" s="47"/>
    </row>
    <row r="341" s="1" customFormat="1" ht="11.25">
      <c r="C341" s="47"/>
    </row>
    <row r="342" s="1" customFormat="1" ht="11.25">
      <c r="C342" s="47"/>
    </row>
    <row r="343" s="1" customFormat="1" ht="11.25">
      <c r="C343" s="47"/>
    </row>
    <row r="344" s="1" customFormat="1" ht="11.25">
      <c r="C344" s="47"/>
    </row>
    <row r="345" s="1" customFormat="1" ht="11.25">
      <c r="C345" s="47"/>
    </row>
    <row r="346" s="1" customFormat="1" ht="11.25">
      <c r="C346" s="47"/>
    </row>
    <row r="347" s="1" customFormat="1" ht="11.25">
      <c r="C347" s="47"/>
    </row>
    <row r="348" s="1" customFormat="1" ht="11.25">
      <c r="C348" s="47"/>
    </row>
    <row r="349" s="1" customFormat="1" ht="11.25">
      <c r="C349" s="47"/>
    </row>
    <row r="350" s="1" customFormat="1" ht="11.25">
      <c r="C350" s="47"/>
    </row>
    <row r="351" s="1" customFormat="1" ht="11.25">
      <c r="C351" s="47"/>
    </row>
    <row r="352" s="1" customFormat="1" ht="11.25">
      <c r="C352" s="47"/>
    </row>
    <row r="353" s="1" customFormat="1" ht="11.25">
      <c r="C353" s="47"/>
    </row>
    <row r="354" s="1" customFormat="1" ht="11.25">
      <c r="C354" s="47"/>
    </row>
    <row r="355" s="1" customFormat="1" ht="11.25">
      <c r="C355" s="47"/>
    </row>
    <row r="356" s="1" customFormat="1" ht="11.25">
      <c r="C356" s="47"/>
    </row>
    <row r="357" s="1" customFormat="1" ht="11.25">
      <c r="C357" s="47"/>
    </row>
    <row r="358" s="1" customFormat="1" ht="11.25">
      <c r="C358" s="47"/>
    </row>
    <row r="359" s="1" customFormat="1" ht="11.25">
      <c r="C359" s="47"/>
    </row>
    <row r="360" s="1" customFormat="1" ht="11.25">
      <c r="C360" s="47"/>
    </row>
    <row r="361" s="1" customFormat="1" ht="11.25">
      <c r="C361" s="47"/>
    </row>
    <row r="362" s="1" customFormat="1" ht="11.25">
      <c r="C362" s="47"/>
    </row>
    <row r="363" s="1" customFormat="1" ht="11.25">
      <c r="C363" s="47"/>
    </row>
    <row r="364" s="1" customFormat="1" ht="11.25">
      <c r="C364" s="47"/>
    </row>
    <row r="365" s="1" customFormat="1" ht="11.25">
      <c r="C365" s="47"/>
    </row>
    <row r="366" s="1" customFormat="1" ht="11.25">
      <c r="C366" s="47"/>
    </row>
    <row r="367" s="1" customFormat="1" ht="11.25">
      <c r="C367" s="47"/>
    </row>
    <row r="368" s="1" customFormat="1" ht="11.25">
      <c r="C368" s="47"/>
    </row>
    <row r="369" s="1" customFormat="1" ht="11.25">
      <c r="C369" s="47"/>
    </row>
    <row r="370" s="1" customFormat="1" ht="11.25">
      <c r="C370" s="47"/>
    </row>
    <row r="371" s="1" customFormat="1" ht="11.25">
      <c r="C371" s="47"/>
    </row>
    <row r="372" s="1" customFormat="1" ht="11.25">
      <c r="C372" s="47"/>
    </row>
    <row r="373" s="1" customFormat="1" ht="11.25">
      <c r="C373" s="47"/>
    </row>
    <row r="374" s="1" customFormat="1" ht="11.25">
      <c r="C374" s="47"/>
    </row>
    <row r="375" s="1" customFormat="1" ht="11.25">
      <c r="C375" s="47"/>
    </row>
    <row r="376" s="1" customFormat="1" ht="11.25">
      <c r="C376" s="47"/>
    </row>
    <row r="377" s="1" customFormat="1" ht="11.25">
      <c r="C377" s="47"/>
    </row>
    <row r="378" s="1" customFormat="1" ht="11.25">
      <c r="C378" s="47"/>
    </row>
    <row r="379" s="1" customFormat="1" ht="11.25">
      <c r="C379" s="47"/>
    </row>
    <row r="380" s="1" customFormat="1" ht="11.25">
      <c r="C380" s="47"/>
    </row>
    <row r="381" s="1" customFormat="1" ht="11.25">
      <c r="C381" s="47"/>
    </row>
    <row r="382" s="1" customFormat="1" ht="11.25">
      <c r="C382" s="47"/>
    </row>
    <row r="383" s="1" customFormat="1" ht="11.25">
      <c r="C383" s="47"/>
    </row>
    <row r="384" s="1" customFormat="1" ht="11.25">
      <c r="C384" s="47"/>
    </row>
    <row r="385" s="1" customFormat="1" ht="11.25">
      <c r="C385" s="47"/>
    </row>
    <row r="386" s="1" customFormat="1" ht="11.25">
      <c r="C386" s="47"/>
    </row>
    <row r="387" s="1" customFormat="1" ht="11.25">
      <c r="C387" s="47"/>
    </row>
    <row r="388" s="1" customFormat="1" ht="11.25">
      <c r="C388" s="47"/>
    </row>
    <row r="389" s="1" customFormat="1" ht="11.25">
      <c r="C389" s="47"/>
    </row>
    <row r="390" s="1" customFormat="1" ht="11.25">
      <c r="C390" s="47"/>
    </row>
    <row r="391" s="1" customFormat="1" ht="11.25">
      <c r="C391" s="47"/>
    </row>
    <row r="392" s="1" customFormat="1" ht="11.25">
      <c r="C392" s="47"/>
    </row>
    <row r="393" s="1" customFormat="1" ht="11.25">
      <c r="C393" s="47"/>
    </row>
    <row r="394" s="1" customFormat="1" ht="11.25">
      <c r="C394" s="47"/>
    </row>
    <row r="395" s="1" customFormat="1" ht="11.25">
      <c r="C395" s="47"/>
    </row>
    <row r="396" s="1" customFormat="1" ht="11.25">
      <c r="C396" s="47"/>
    </row>
    <row r="397" s="1" customFormat="1" ht="11.25">
      <c r="C397" s="47"/>
    </row>
    <row r="398" s="1" customFormat="1" ht="11.25">
      <c r="C398" s="47"/>
    </row>
    <row r="399" s="1" customFormat="1" ht="11.25">
      <c r="C399" s="47"/>
    </row>
    <row r="400" s="1" customFormat="1" ht="11.25">
      <c r="C400" s="47"/>
    </row>
    <row r="401" s="1" customFormat="1" ht="11.25">
      <c r="C401" s="47"/>
    </row>
    <row r="402" s="1" customFormat="1" ht="11.25">
      <c r="C402" s="47"/>
    </row>
    <row r="403" s="1" customFormat="1" ht="11.25">
      <c r="C403" s="47"/>
    </row>
    <row r="404" s="1" customFormat="1" ht="11.25">
      <c r="C404" s="47"/>
    </row>
    <row r="405" s="1" customFormat="1" ht="11.25">
      <c r="C405" s="47"/>
    </row>
    <row r="406" s="1" customFormat="1" ht="11.25">
      <c r="C406" s="47"/>
    </row>
    <row r="407" s="1" customFormat="1" ht="11.25">
      <c r="C407" s="47"/>
    </row>
    <row r="408" s="1" customFormat="1" ht="11.25">
      <c r="C408" s="47"/>
    </row>
    <row r="409" s="1" customFormat="1" ht="11.25">
      <c r="C409" s="47"/>
    </row>
    <row r="410" s="1" customFormat="1" ht="11.25">
      <c r="C410" s="47"/>
    </row>
    <row r="411" s="1" customFormat="1" ht="11.25">
      <c r="C411" s="47"/>
    </row>
    <row r="412" s="1" customFormat="1" ht="11.25">
      <c r="C412" s="47"/>
    </row>
    <row r="413" s="1" customFormat="1" ht="11.25">
      <c r="C413" s="47"/>
    </row>
    <row r="414" s="1" customFormat="1" ht="11.25">
      <c r="C414" s="47"/>
    </row>
    <row r="415" s="1" customFormat="1" ht="11.25">
      <c r="C415" s="47"/>
    </row>
    <row r="416" s="1" customFormat="1" ht="11.25">
      <c r="C416" s="47"/>
    </row>
    <row r="417" s="1" customFormat="1" ht="11.25">
      <c r="C417" s="47"/>
    </row>
    <row r="418" s="1" customFormat="1" ht="11.25">
      <c r="C418" s="47"/>
    </row>
    <row r="419" s="1" customFormat="1" ht="11.25">
      <c r="C419" s="47"/>
    </row>
    <row r="420" s="1" customFormat="1" ht="11.25">
      <c r="C420" s="47"/>
    </row>
    <row r="421" s="1" customFormat="1" ht="11.25">
      <c r="C421" s="47"/>
    </row>
    <row r="422" s="1" customFormat="1" ht="11.25">
      <c r="C422" s="47"/>
    </row>
    <row r="423" s="1" customFormat="1" ht="11.25">
      <c r="C423" s="47"/>
    </row>
    <row r="424" s="1" customFormat="1" ht="11.25">
      <c r="C424" s="47"/>
    </row>
    <row r="425" s="1" customFormat="1" ht="11.25">
      <c r="C425" s="47"/>
    </row>
    <row r="426" s="1" customFormat="1" ht="11.25">
      <c r="C426" s="47"/>
    </row>
    <row r="427" s="1" customFormat="1" ht="11.25">
      <c r="C427" s="47"/>
    </row>
    <row r="428" s="1" customFormat="1" ht="11.25">
      <c r="C428" s="47"/>
    </row>
    <row r="429" s="1" customFormat="1" ht="11.25">
      <c r="C429" s="47"/>
    </row>
    <row r="430" s="1" customFormat="1" ht="11.25">
      <c r="C430" s="47"/>
    </row>
    <row r="431" s="1" customFormat="1" ht="11.25">
      <c r="C431" s="47"/>
    </row>
    <row r="432" s="1" customFormat="1" ht="11.25">
      <c r="C432" s="47"/>
    </row>
    <row r="433" s="1" customFormat="1" ht="11.25">
      <c r="C433" s="47"/>
    </row>
    <row r="434" s="1" customFormat="1" ht="11.25">
      <c r="C434" s="47"/>
    </row>
    <row r="435" s="1" customFormat="1" ht="11.25">
      <c r="C435" s="47"/>
    </row>
    <row r="436" s="1" customFormat="1" ht="11.25">
      <c r="C436" s="47"/>
    </row>
    <row r="437" s="1" customFormat="1" ht="11.25">
      <c r="C437" s="47"/>
    </row>
    <row r="438" s="1" customFormat="1" ht="11.25">
      <c r="C438" s="47"/>
    </row>
    <row r="439" s="1" customFormat="1" ht="11.25">
      <c r="C439" s="47"/>
    </row>
    <row r="440" s="1" customFormat="1" ht="11.25">
      <c r="C440" s="47"/>
    </row>
    <row r="441" s="1" customFormat="1" ht="11.25">
      <c r="C441" s="47"/>
    </row>
    <row r="442" s="1" customFormat="1" ht="11.25">
      <c r="C442" s="47"/>
    </row>
    <row r="443" s="1" customFormat="1" ht="11.25">
      <c r="C443" s="47"/>
    </row>
    <row r="444" s="1" customFormat="1" ht="11.25">
      <c r="C444" s="47"/>
    </row>
    <row r="445" s="1" customFormat="1" ht="11.25">
      <c r="C445" s="47"/>
    </row>
    <row r="446" s="1" customFormat="1" ht="11.25">
      <c r="C446" s="47"/>
    </row>
    <row r="447" s="1" customFormat="1" ht="11.25">
      <c r="C447" s="47"/>
    </row>
    <row r="448" s="1" customFormat="1" ht="11.25">
      <c r="C448" s="47"/>
    </row>
    <row r="449" s="1" customFormat="1" ht="11.25">
      <c r="C449" s="47"/>
    </row>
    <row r="450" s="1" customFormat="1" ht="11.25">
      <c r="C450" s="47"/>
    </row>
    <row r="451" s="1" customFormat="1" ht="11.25">
      <c r="C451" s="47"/>
    </row>
    <row r="452" s="1" customFormat="1" ht="11.25">
      <c r="C452" s="47"/>
    </row>
    <row r="453" s="1" customFormat="1" ht="11.25">
      <c r="C453" s="47"/>
    </row>
    <row r="454" s="1" customFormat="1" ht="11.25">
      <c r="C454" s="47"/>
    </row>
    <row r="455" s="1" customFormat="1" ht="11.25">
      <c r="C455" s="47"/>
    </row>
    <row r="456" s="1" customFormat="1" ht="11.25">
      <c r="C456" s="47"/>
    </row>
    <row r="457" s="1" customFormat="1" ht="11.25">
      <c r="C457" s="47"/>
    </row>
    <row r="458" s="1" customFormat="1" ht="11.25">
      <c r="C458" s="47"/>
    </row>
    <row r="459" s="1" customFormat="1" ht="11.25">
      <c r="C459" s="47"/>
    </row>
    <row r="460" s="1" customFormat="1" ht="11.25">
      <c r="C460" s="47"/>
    </row>
    <row r="461" s="1" customFormat="1" ht="11.25">
      <c r="C461" s="47"/>
    </row>
    <row r="462" s="1" customFormat="1" ht="11.25">
      <c r="C462" s="47"/>
    </row>
    <row r="463" s="1" customFormat="1" ht="11.25">
      <c r="C463" s="47"/>
    </row>
    <row r="464" s="1" customFormat="1" ht="11.25">
      <c r="C464" s="47"/>
    </row>
    <row r="465" s="1" customFormat="1" ht="11.25">
      <c r="C465" s="47"/>
    </row>
    <row r="466" s="1" customFormat="1" ht="11.25">
      <c r="C466" s="47"/>
    </row>
    <row r="467" s="1" customFormat="1" ht="11.25">
      <c r="C467" s="47"/>
    </row>
    <row r="468" s="1" customFormat="1" ht="11.25">
      <c r="C468" s="47"/>
    </row>
    <row r="469" s="1" customFormat="1" ht="11.25">
      <c r="C469" s="47"/>
    </row>
    <row r="470" s="1" customFormat="1" ht="11.25">
      <c r="C470" s="47"/>
    </row>
    <row r="471" s="1" customFormat="1" ht="11.25">
      <c r="C471" s="47"/>
    </row>
    <row r="472" s="1" customFormat="1" ht="11.25">
      <c r="C472" s="47"/>
    </row>
    <row r="473" s="1" customFormat="1" ht="11.25">
      <c r="C473" s="47"/>
    </row>
    <row r="474" s="1" customFormat="1" ht="11.25">
      <c r="C474" s="47"/>
    </row>
    <row r="475" s="1" customFormat="1" ht="11.25">
      <c r="C475" s="47"/>
    </row>
    <row r="476" s="1" customFormat="1" ht="11.25">
      <c r="C476" s="47"/>
    </row>
    <row r="477" s="1" customFormat="1" ht="11.25">
      <c r="C477" s="47"/>
    </row>
    <row r="478" s="1" customFormat="1" ht="11.25">
      <c r="C478" s="47"/>
    </row>
    <row r="479" s="1" customFormat="1" ht="11.25">
      <c r="C479" s="47"/>
    </row>
    <row r="480" s="1" customFormat="1" ht="11.25">
      <c r="C480" s="47"/>
    </row>
    <row r="481" s="1" customFormat="1" ht="11.25">
      <c r="C481" s="47"/>
    </row>
    <row r="482" s="1" customFormat="1" ht="11.25">
      <c r="C482" s="47"/>
    </row>
    <row r="483" s="1" customFormat="1" ht="11.25">
      <c r="C483" s="47"/>
    </row>
    <row r="484" s="1" customFormat="1" ht="11.25">
      <c r="C484" s="47"/>
    </row>
    <row r="485" s="1" customFormat="1" ht="11.25">
      <c r="C485" s="47"/>
    </row>
    <row r="486" s="1" customFormat="1" ht="11.25">
      <c r="C486" s="47"/>
    </row>
    <row r="487" s="1" customFormat="1" ht="11.25">
      <c r="C487" s="47"/>
    </row>
    <row r="488" s="1" customFormat="1" ht="11.25">
      <c r="C488" s="47"/>
    </row>
    <row r="489" s="1" customFormat="1" ht="11.25">
      <c r="C489" s="47"/>
    </row>
    <row r="490" s="1" customFormat="1" ht="11.25">
      <c r="C490" s="47"/>
    </row>
    <row r="491" s="1" customFormat="1" ht="11.25">
      <c r="C491" s="47"/>
    </row>
    <row r="492" s="1" customFormat="1" ht="11.25">
      <c r="C492" s="47"/>
    </row>
    <row r="493" s="1" customFormat="1" ht="11.25">
      <c r="C493" s="47"/>
    </row>
    <row r="494" s="1" customFormat="1" ht="11.25">
      <c r="C494" s="47"/>
    </row>
    <row r="495" s="1" customFormat="1" ht="11.25">
      <c r="C495" s="47"/>
    </row>
    <row r="496" s="1" customFormat="1" ht="11.25">
      <c r="C496" s="47"/>
    </row>
    <row r="497" s="1" customFormat="1" ht="11.25">
      <c r="C497" s="47"/>
    </row>
    <row r="498" s="1" customFormat="1" ht="11.25">
      <c r="C498" s="47"/>
    </row>
    <row r="499" s="1" customFormat="1" ht="11.25">
      <c r="C499" s="47"/>
    </row>
    <row r="500" s="1" customFormat="1" ht="11.25">
      <c r="C500" s="47"/>
    </row>
    <row r="501" s="1" customFormat="1" ht="11.25">
      <c r="C501" s="47"/>
    </row>
    <row r="502" s="1" customFormat="1" ht="11.25">
      <c r="C502" s="47"/>
    </row>
    <row r="503" s="1" customFormat="1" ht="11.25">
      <c r="C503" s="47"/>
    </row>
    <row r="504" s="1" customFormat="1" ht="11.25">
      <c r="C504" s="47"/>
    </row>
    <row r="505" s="1" customFormat="1" ht="11.25">
      <c r="C505" s="47"/>
    </row>
    <row r="506" s="1" customFormat="1" ht="11.25">
      <c r="C506" s="47"/>
    </row>
    <row r="507" s="1" customFormat="1" ht="11.25">
      <c r="C507" s="47"/>
    </row>
    <row r="508" s="1" customFormat="1" ht="11.25">
      <c r="C508" s="47"/>
    </row>
    <row r="509" s="1" customFormat="1" ht="11.25">
      <c r="C509" s="47"/>
    </row>
    <row r="510" s="1" customFormat="1" ht="11.25">
      <c r="C510" s="47"/>
    </row>
    <row r="511" s="1" customFormat="1" ht="11.25">
      <c r="C511" s="47"/>
    </row>
    <row r="512" s="1" customFormat="1" ht="11.25">
      <c r="C512" s="47"/>
    </row>
    <row r="513" s="1" customFormat="1" ht="11.25">
      <c r="C513" s="47"/>
    </row>
    <row r="514" s="1" customFormat="1" ht="11.25">
      <c r="C514" s="47"/>
    </row>
    <row r="515" s="1" customFormat="1" ht="11.25">
      <c r="C515" s="47"/>
    </row>
    <row r="516" s="1" customFormat="1" ht="11.25">
      <c r="C516" s="47"/>
    </row>
    <row r="517" s="1" customFormat="1" ht="11.25">
      <c r="C517" s="47"/>
    </row>
    <row r="518" s="1" customFormat="1" ht="11.25">
      <c r="C518" s="47"/>
    </row>
    <row r="519" s="1" customFormat="1" ht="11.25">
      <c r="C519" s="47"/>
    </row>
    <row r="520" s="1" customFormat="1" ht="11.25">
      <c r="C520" s="47"/>
    </row>
    <row r="521" s="1" customFormat="1" ht="11.25">
      <c r="C521" s="47"/>
    </row>
    <row r="522" s="1" customFormat="1" ht="11.25">
      <c r="C522" s="47"/>
    </row>
    <row r="523" s="1" customFormat="1" ht="11.25">
      <c r="C523" s="47"/>
    </row>
    <row r="524" s="1" customFormat="1" ht="11.25">
      <c r="C524" s="47"/>
    </row>
    <row r="525" s="1" customFormat="1" ht="11.25">
      <c r="C525" s="47"/>
    </row>
    <row r="526" s="1" customFormat="1" ht="11.25">
      <c r="C526" s="47"/>
    </row>
    <row r="527" s="1" customFormat="1" ht="11.25">
      <c r="C527" s="47"/>
    </row>
    <row r="528" s="1" customFormat="1" ht="11.25">
      <c r="C528" s="47"/>
    </row>
    <row r="529" s="1" customFormat="1" ht="11.25">
      <c r="C529" s="47"/>
    </row>
    <row r="530" s="1" customFormat="1" ht="11.25">
      <c r="C530" s="47"/>
    </row>
    <row r="531" s="1" customFormat="1" ht="11.25">
      <c r="C531" s="47"/>
    </row>
    <row r="532" s="1" customFormat="1" ht="11.25">
      <c r="C532" s="47"/>
    </row>
    <row r="533" s="1" customFormat="1" ht="11.25">
      <c r="C533" s="47"/>
    </row>
    <row r="534" s="1" customFormat="1" ht="11.25">
      <c r="C534" s="47"/>
    </row>
    <row r="535" s="1" customFormat="1" ht="11.25">
      <c r="C535" s="47"/>
    </row>
    <row r="536" s="1" customFormat="1" ht="11.25">
      <c r="C536" s="47"/>
    </row>
    <row r="537" s="1" customFormat="1" ht="11.25">
      <c r="C537" s="47"/>
    </row>
    <row r="538" s="1" customFormat="1" ht="11.25">
      <c r="C538" s="47"/>
    </row>
    <row r="539" s="1" customFormat="1" ht="11.25">
      <c r="C539" s="47"/>
    </row>
    <row r="540" s="1" customFormat="1" ht="11.25">
      <c r="C540" s="47"/>
    </row>
    <row r="541" s="1" customFormat="1" ht="11.25">
      <c r="C541" s="47"/>
    </row>
    <row r="542" s="1" customFormat="1" ht="11.25">
      <c r="C542" s="47"/>
    </row>
    <row r="543" s="1" customFormat="1" ht="11.25">
      <c r="C543" s="47"/>
    </row>
    <row r="544" s="1" customFormat="1" ht="11.25">
      <c r="C544" s="47"/>
    </row>
    <row r="545" s="1" customFormat="1" ht="11.25">
      <c r="C545" s="47"/>
    </row>
    <row r="546" s="1" customFormat="1" ht="11.25">
      <c r="C546" s="47"/>
    </row>
    <row r="547" s="1" customFormat="1" ht="11.25">
      <c r="C547" s="47"/>
    </row>
    <row r="548" s="1" customFormat="1" ht="11.25">
      <c r="C548" s="47"/>
    </row>
    <row r="549" s="1" customFormat="1" ht="11.25">
      <c r="C549" s="47"/>
    </row>
    <row r="550" s="1" customFormat="1" ht="11.25">
      <c r="C550" s="47"/>
    </row>
    <row r="551" s="1" customFormat="1" ht="11.25">
      <c r="C551" s="47"/>
    </row>
    <row r="552" s="1" customFormat="1" ht="11.25">
      <c r="C552" s="47"/>
    </row>
    <row r="553" s="1" customFormat="1" ht="11.25">
      <c r="C553" s="47"/>
    </row>
    <row r="554" s="1" customFormat="1" ht="11.25">
      <c r="C554" s="47"/>
    </row>
    <row r="555" s="1" customFormat="1" ht="11.25">
      <c r="C555" s="47"/>
    </row>
    <row r="556" s="1" customFormat="1" ht="11.25">
      <c r="C556" s="47"/>
    </row>
    <row r="557" s="1" customFormat="1" ht="11.25">
      <c r="C557" s="47"/>
    </row>
    <row r="558" s="1" customFormat="1" ht="11.25">
      <c r="C558" s="47"/>
    </row>
    <row r="559" s="1" customFormat="1" ht="11.25">
      <c r="C559" s="47"/>
    </row>
    <row r="560" s="1" customFormat="1" ht="11.25">
      <c r="C560" s="47"/>
    </row>
    <row r="561" s="1" customFormat="1" ht="11.25">
      <c r="C561" s="47"/>
    </row>
    <row r="562" s="1" customFormat="1" ht="11.25">
      <c r="C562" s="47"/>
    </row>
    <row r="563" s="1" customFormat="1" ht="11.25">
      <c r="C563" s="47"/>
    </row>
    <row r="564" s="1" customFormat="1" ht="11.25">
      <c r="C564" s="47"/>
    </row>
    <row r="565" s="1" customFormat="1" ht="11.25">
      <c r="C565" s="47"/>
    </row>
    <row r="566" s="1" customFormat="1" ht="11.25">
      <c r="C566" s="47"/>
    </row>
    <row r="567" s="1" customFormat="1" ht="11.25">
      <c r="C567" s="47"/>
    </row>
    <row r="568" s="1" customFormat="1" ht="11.25">
      <c r="C568" s="47"/>
    </row>
    <row r="569" s="1" customFormat="1" ht="11.25">
      <c r="C569" s="47"/>
    </row>
    <row r="570" s="1" customFormat="1" ht="11.25">
      <c r="C570" s="47"/>
    </row>
    <row r="571" s="1" customFormat="1" ht="11.25">
      <c r="C571" s="47"/>
    </row>
    <row r="572" s="1" customFormat="1" ht="11.25">
      <c r="C572" s="47"/>
    </row>
    <row r="573" s="1" customFormat="1" ht="11.25">
      <c r="C573" s="47"/>
    </row>
    <row r="574" s="1" customFormat="1" ht="11.25">
      <c r="C574" s="47"/>
    </row>
    <row r="575" s="1" customFormat="1" ht="11.25">
      <c r="C575" s="47"/>
    </row>
    <row r="576" s="1" customFormat="1" ht="11.25">
      <c r="C576" s="47"/>
    </row>
    <row r="577" s="1" customFormat="1" ht="11.25">
      <c r="C577" s="47"/>
    </row>
    <row r="578" s="1" customFormat="1" ht="11.25">
      <c r="C578" s="47"/>
    </row>
    <row r="579" s="1" customFormat="1" ht="11.25">
      <c r="C579" s="47"/>
    </row>
    <row r="580" s="1" customFormat="1" ht="11.25">
      <c r="C580" s="47"/>
    </row>
    <row r="581" s="1" customFormat="1" ht="11.25">
      <c r="C581" s="47"/>
    </row>
    <row r="582" s="1" customFormat="1" ht="11.25">
      <c r="C582" s="47"/>
    </row>
    <row r="583" s="1" customFormat="1" ht="11.25">
      <c r="C583" s="47"/>
    </row>
    <row r="584" s="1" customFormat="1" ht="11.25">
      <c r="C584" s="47"/>
    </row>
    <row r="585" s="1" customFormat="1" ht="11.25">
      <c r="C585" s="47"/>
    </row>
    <row r="586" s="1" customFormat="1" ht="11.25">
      <c r="C586" s="47"/>
    </row>
    <row r="587" s="1" customFormat="1" ht="11.25">
      <c r="C587" s="47"/>
    </row>
    <row r="588" s="1" customFormat="1" ht="11.25">
      <c r="C588" s="47"/>
    </row>
    <row r="589" s="1" customFormat="1" ht="11.25">
      <c r="C589" s="47"/>
    </row>
    <row r="590" s="1" customFormat="1" ht="11.25">
      <c r="C590" s="47"/>
    </row>
    <row r="591" s="1" customFormat="1" ht="11.25">
      <c r="C591" s="47"/>
    </row>
    <row r="592" s="1" customFormat="1" ht="11.25">
      <c r="C592" s="47"/>
    </row>
    <row r="593" s="1" customFormat="1" ht="11.25">
      <c r="C593" s="47"/>
    </row>
    <row r="594" s="1" customFormat="1" ht="11.25">
      <c r="C594" s="47"/>
    </row>
    <row r="595" s="1" customFormat="1" ht="11.25">
      <c r="C595" s="47"/>
    </row>
    <row r="596" s="1" customFormat="1" ht="11.25">
      <c r="C596" s="47"/>
    </row>
    <row r="597" s="1" customFormat="1" ht="11.25">
      <c r="C597" s="47"/>
    </row>
    <row r="598" s="1" customFormat="1" ht="11.25">
      <c r="C598" s="47"/>
    </row>
    <row r="599" s="1" customFormat="1" ht="11.25">
      <c r="C599" s="47"/>
    </row>
    <row r="600" s="1" customFormat="1" ht="11.25">
      <c r="C600" s="47"/>
    </row>
    <row r="601" s="1" customFormat="1" ht="11.25">
      <c r="C601" s="47"/>
    </row>
    <row r="602" s="1" customFormat="1" ht="11.25">
      <c r="C602" s="47"/>
    </row>
    <row r="603" s="1" customFormat="1" ht="11.25">
      <c r="C603" s="47"/>
    </row>
    <row r="604" s="1" customFormat="1" ht="11.25">
      <c r="C604" s="47"/>
    </row>
    <row r="605" s="1" customFormat="1" ht="11.25">
      <c r="C605" s="47"/>
    </row>
    <row r="606" s="1" customFormat="1" ht="11.25">
      <c r="C606" s="47"/>
    </row>
    <row r="607" s="1" customFormat="1" ht="11.25">
      <c r="C607" s="47"/>
    </row>
    <row r="608" s="1" customFormat="1" ht="11.25">
      <c r="C608" s="47"/>
    </row>
    <row r="609" s="1" customFormat="1" ht="11.25">
      <c r="C609" s="47"/>
    </row>
    <row r="610" s="1" customFormat="1" ht="11.25">
      <c r="C610" s="47"/>
    </row>
    <row r="611" s="1" customFormat="1" ht="11.25">
      <c r="C611" s="47"/>
    </row>
    <row r="612" s="1" customFormat="1" ht="11.25">
      <c r="C612" s="47"/>
    </row>
    <row r="613" s="1" customFormat="1" ht="11.25">
      <c r="C613" s="47"/>
    </row>
    <row r="614" s="1" customFormat="1" ht="11.25">
      <c r="C614" s="47"/>
    </row>
    <row r="615" s="1" customFormat="1" ht="11.25">
      <c r="C615" s="47"/>
    </row>
    <row r="616" s="1" customFormat="1" ht="11.25">
      <c r="C616" s="47"/>
    </row>
    <row r="617" s="1" customFormat="1" ht="11.25">
      <c r="C617" s="47"/>
    </row>
    <row r="618" s="1" customFormat="1" ht="11.25">
      <c r="C618" s="47"/>
    </row>
    <row r="619" s="1" customFormat="1" ht="11.25">
      <c r="C619" s="47"/>
    </row>
    <row r="620" s="1" customFormat="1" ht="11.25">
      <c r="C620" s="47"/>
    </row>
    <row r="621" s="1" customFormat="1" ht="11.25">
      <c r="C621" s="47"/>
    </row>
    <row r="622" s="1" customFormat="1" ht="11.25">
      <c r="C622" s="47"/>
    </row>
    <row r="623" s="1" customFormat="1" ht="11.25">
      <c r="C623" s="47"/>
    </row>
    <row r="624" s="1" customFormat="1" ht="11.25">
      <c r="C624" s="47"/>
    </row>
    <row r="625" s="1" customFormat="1" ht="11.25">
      <c r="C625" s="47"/>
    </row>
    <row r="626" s="1" customFormat="1" ht="11.25">
      <c r="C626" s="47"/>
    </row>
    <row r="627" s="1" customFormat="1" ht="11.25">
      <c r="C627" s="47"/>
    </row>
    <row r="628" s="1" customFormat="1" ht="11.25">
      <c r="C628" s="47"/>
    </row>
    <row r="629" s="1" customFormat="1" ht="11.25">
      <c r="C629" s="47"/>
    </row>
    <row r="630" s="1" customFormat="1" ht="11.25">
      <c r="C630" s="47"/>
    </row>
    <row r="631" s="1" customFormat="1" ht="11.25">
      <c r="C631" s="47"/>
    </row>
    <row r="632" s="1" customFormat="1" ht="11.25">
      <c r="C632" s="47"/>
    </row>
    <row r="633" s="1" customFormat="1" ht="11.25">
      <c r="C633" s="47"/>
    </row>
    <row r="634" s="1" customFormat="1" ht="11.25">
      <c r="C634" s="47"/>
    </row>
    <row r="635" s="1" customFormat="1" ht="11.25">
      <c r="C635" s="47"/>
    </row>
    <row r="636" s="1" customFormat="1" ht="11.25">
      <c r="C636" s="47"/>
    </row>
    <row r="637" s="1" customFormat="1" ht="11.25">
      <c r="C637" s="47"/>
    </row>
    <row r="638" s="1" customFormat="1" ht="11.25">
      <c r="C638" s="47"/>
    </row>
    <row r="639" s="1" customFormat="1" ht="11.25">
      <c r="C639" s="47"/>
    </row>
    <row r="640" s="1" customFormat="1" ht="11.25">
      <c r="C640" s="47"/>
    </row>
    <row r="641" s="1" customFormat="1" ht="11.25">
      <c r="C641" s="47"/>
    </row>
    <row r="642" s="1" customFormat="1" ht="11.25">
      <c r="C642" s="47"/>
    </row>
    <row r="643" s="1" customFormat="1" ht="11.25">
      <c r="C643" s="47"/>
    </row>
    <row r="644" s="1" customFormat="1" ht="11.25">
      <c r="C644" s="47"/>
    </row>
    <row r="645" s="1" customFormat="1" ht="11.25">
      <c r="C645" s="47"/>
    </row>
    <row r="646" s="1" customFormat="1" ht="11.25">
      <c r="C646" s="47"/>
    </row>
    <row r="647" s="1" customFormat="1" ht="11.25">
      <c r="C647" s="47"/>
    </row>
    <row r="648" s="1" customFormat="1" ht="11.25">
      <c r="C648" s="47"/>
    </row>
    <row r="649" s="1" customFormat="1" ht="11.25">
      <c r="C649" s="47"/>
    </row>
    <row r="650" s="1" customFormat="1" ht="11.25">
      <c r="C650" s="47"/>
    </row>
    <row r="651" s="1" customFormat="1" ht="11.25">
      <c r="C651" s="47"/>
    </row>
    <row r="652" s="1" customFormat="1" ht="11.25">
      <c r="C652" s="47"/>
    </row>
    <row r="653" s="1" customFormat="1" ht="11.25">
      <c r="C653" s="47"/>
    </row>
    <row r="654" s="1" customFormat="1" ht="11.25">
      <c r="C654" s="47"/>
    </row>
    <row r="655" s="1" customFormat="1" ht="11.25">
      <c r="C655" s="47"/>
    </row>
    <row r="656" s="1" customFormat="1" ht="11.25">
      <c r="C656" s="47"/>
    </row>
    <row r="657" s="1" customFormat="1" ht="11.25">
      <c r="C657" s="47"/>
    </row>
    <row r="658" s="1" customFormat="1" ht="11.25">
      <c r="C658" s="47"/>
    </row>
    <row r="659" s="1" customFormat="1" ht="11.25">
      <c r="C659" s="47"/>
    </row>
    <row r="660" s="1" customFormat="1" ht="11.25">
      <c r="C660" s="47"/>
    </row>
    <row r="661" s="1" customFormat="1" ht="11.25">
      <c r="C661" s="47"/>
    </row>
    <row r="662" s="1" customFormat="1" ht="11.25">
      <c r="C662" s="47"/>
    </row>
    <row r="663" s="1" customFormat="1" ht="11.25">
      <c r="C663" s="47"/>
    </row>
    <row r="664" s="1" customFormat="1" ht="11.25">
      <c r="C664" s="47"/>
    </row>
    <row r="665" s="1" customFormat="1" ht="11.25">
      <c r="C665" s="47"/>
    </row>
    <row r="666" s="1" customFormat="1" ht="11.25">
      <c r="C666" s="47"/>
    </row>
    <row r="667" s="1" customFormat="1" ht="11.25">
      <c r="C667" s="47"/>
    </row>
    <row r="668" s="1" customFormat="1" ht="11.25">
      <c r="C668" s="47"/>
    </row>
    <row r="669" s="1" customFormat="1" ht="11.25">
      <c r="C669" s="47"/>
    </row>
    <row r="670" s="1" customFormat="1" ht="11.25">
      <c r="C670" s="47"/>
    </row>
    <row r="671" s="1" customFormat="1" ht="11.25">
      <c r="C671" s="47"/>
    </row>
    <row r="672" s="1" customFormat="1" ht="11.25">
      <c r="C672" s="47"/>
    </row>
    <row r="673" s="1" customFormat="1" ht="11.25">
      <c r="C673" s="47"/>
    </row>
    <row r="674" s="1" customFormat="1" ht="11.25">
      <c r="C674" s="47"/>
    </row>
    <row r="675" s="1" customFormat="1" ht="11.25">
      <c r="C675" s="47"/>
    </row>
    <row r="676" s="1" customFormat="1" ht="11.25">
      <c r="C676" s="47"/>
    </row>
    <row r="677" s="1" customFormat="1" ht="11.25">
      <c r="C677" s="47"/>
    </row>
    <row r="678" s="1" customFormat="1" ht="11.25">
      <c r="C678" s="47"/>
    </row>
    <row r="679" s="1" customFormat="1" ht="11.25">
      <c r="C679" s="47"/>
    </row>
    <row r="680" s="1" customFormat="1" ht="11.25">
      <c r="C680" s="47"/>
    </row>
    <row r="681" s="1" customFormat="1" ht="11.25">
      <c r="C681" s="47"/>
    </row>
    <row r="682" s="1" customFormat="1" ht="11.25">
      <c r="C682" s="47"/>
    </row>
    <row r="683" s="1" customFormat="1" ht="11.25">
      <c r="C683" s="47"/>
    </row>
    <row r="684" s="1" customFormat="1" ht="11.25">
      <c r="C684" s="47"/>
    </row>
    <row r="685" s="1" customFormat="1" ht="11.25">
      <c r="C685" s="47"/>
    </row>
    <row r="686" s="1" customFormat="1" ht="11.25">
      <c r="C686" s="47"/>
    </row>
    <row r="687" s="1" customFormat="1" ht="11.25">
      <c r="C687" s="47"/>
    </row>
    <row r="688" s="1" customFormat="1" ht="11.25">
      <c r="C688" s="47"/>
    </row>
    <row r="689" s="1" customFormat="1" ht="11.25">
      <c r="C689" s="47"/>
    </row>
    <row r="690" s="1" customFormat="1" ht="11.25">
      <c r="C690" s="47"/>
    </row>
    <row r="691" s="1" customFormat="1" ht="11.25">
      <c r="C691" s="47"/>
    </row>
    <row r="692" s="1" customFormat="1" ht="11.25">
      <c r="C692" s="47"/>
    </row>
    <row r="693" s="1" customFormat="1" ht="11.25">
      <c r="C693" s="47"/>
    </row>
    <row r="694" s="1" customFormat="1" ht="11.25">
      <c r="C694" s="47"/>
    </row>
    <row r="695" s="1" customFormat="1" ht="11.25">
      <c r="C695" s="47"/>
    </row>
    <row r="696" s="1" customFormat="1" ht="11.25">
      <c r="C696" s="47"/>
    </row>
    <row r="697" s="1" customFormat="1" ht="11.25">
      <c r="C697" s="47"/>
    </row>
    <row r="698" s="1" customFormat="1" ht="11.25">
      <c r="C698" s="47"/>
    </row>
    <row r="699" s="1" customFormat="1" ht="11.25">
      <c r="C699" s="47"/>
    </row>
    <row r="700" s="1" customFormat="1" ht="11.25">
      <c r="C700" s="47"/>
    </row>
    <row r="701" s="1" customFormat="1" ht="11.25">
      <c r="C701" s="47"/>
    </row>
    <row r="702" s="1" customFormat="1" ht="11.25">
      <c r="C702" s="47"/>
    </row>
    <row r="703" s="1" customFormat="1" ht="11.25">
      <c r="C703" s="47"/>
    </row>
    <row r="704" s="1" customFormat="1" ht="11.25">
      <c r="C704" s="47"/>
    </row>
    <row r="705" s="1" customFormat="1" ht="11.25">
      <c r="C705" s="47"/>
    </row>
    <row r="706" s="1" customFormat="1" ht="11.25">
      <c r="C706" s="47"/>
    </row>
    <row r="707" s="1" customFormat="1" ht="11.25">
      <c r="C707" s="47"/>
    </row>
    <row r="708" s="1" customFormat="1" ht="11.25">
      <c r="C708" s="47"/>
    </row>
    <row r="709" s="1" customFormat="1" ht="11.25">
      <c r="C709" s="47"/>
    </row>
    <row r="710" s="1" customFormat="1" ht="11.25">
      <c r="C710" s="47"/>
    </row>
    <row r="711" s="1" customFormat="1" ht="11.25">
      <c r="C711" s="47"/>
    </row>
    <row r="712" s="1" customFormat="1" ht="11.25">
      <c r="C712" s="47"/>
    </row>
    <row r="713" s="1" customFormat="1" ht="11.25">
      <c r="C713" s="47"/>
    </row>
    <row r="714" s="1" customFormat="1" ht="11.25">
      <c r="C714" s="47"/>
    </row>
    <row r="715" s="1" customFormat="1" ht="11.25">
      <c r="C715" s="47"/>
    </row>
    <row r="716" s="1" customFormat="1" ht="11.25">
      <c r="C716" s="47"/>
    </row>
    <row r="717" s="1" customFormat="1" ht="11.25">
      <c r="C717" s="47"/>
    </row>
    <row r="718" s="1" customFormat="1" ht="11.25">
      <c r="C718" s="47"/>
    </row>
    <row r="719" s="1" customFormat="1" ht="11.25">
      <c r="C719" s="47"/>
    </row>
    <row r="720" s="1" customFormat="1" ht="11.25">
      <c r="C720" s="47"/>
    </row>
    <row r="721" s="1" customFormat="1" ht="11.25">
      <c r="C721" s="47"/>
    </row>
    <row r="722" s="1" customFormat="1" ht="11.25">
      <c r="C722" s="47"/>
    </row>
    <row r="723" s="1" customFormat="1" ht="11.25">
      <c r="C723" s="47"/>
    </row>
    <row r="724" s="1" customFormat="1" ht="11.25">
      <c r="C724" s="47"/>
    </row>
    <row r="725" s="1" customFormat="1" ht="11.25">
      <c r="C725" s="47"/>
    </row>
    <row r="726" s="1" customFormat="1" ht="11.25">
      <c r="C726" s="47"/>
    </row>
    <row r="727" s="1" customFormat="1" ht="11.25">
      <c r="C727" s="47"/>
    </row>
    <row r="728" s="1" customFormat="1" ht="11.25">
      <c r="C728" s="47"/>
    </row>
    <row r="729" s="1" customFormat="1" ht="11.25">
      <c r="C729" s="47"/>
    </row>
    <row r="730" s="1" customFormat="1" ht="11.25">
      <c r="C730" s="47"/>
    </row>
    <row r="731" s="1" customFormat="1" ht="11.25">
      <c r="C731" s="47"/>
    </row>
    <row r="732" s="1" customFormat="1" ht="11.25">
      <c r="C732" s="47"/>
    </row>
    <row r="733" s="1" customFormat="1" ht="11.25">
      <c r="C733" s="47"/>
    </row>
    <row r="734" s="1" customFormat="1" ht="11.25">
      <c r="C734" s="47"/>
    </row>
    <row r="735" s="1" customFormat="1" ht="11.25">
      <c r="C735" s="47"/>
    </row>
    <row r="736" s="1" customFormat="1" ht="11.25">
      <c r="C736" s="47"/>
    </row>
    <row r="737" s="1" customFormat="1" ht="11.25">
      <c r="C737" s="47"/>
    </row>
    <row r="738" s="1" customFormat="1" ht="11.25">
      <c r="C738" s="47"/>
    </row>
    <row r="739" s="1" customFormat="1" ht="11.25">
      <c r="C739" s="47"/>
    </row>
    <row r="740" s="1" customFormat="1" ht="11.25">
      <c r="C740" s="47"/>
    </row>
    <row r="741" s="1" customFormat="1" ht="11.25">
      <c r="C741" s="47"/>
    </row>
    <row r="742" s="1" customFormat="1" ht="11.25">
      <c r="C742" s="47"/>
    </row>
    <row r="743" s="1" customFormat="1" ht="11.25">
      <c r="C743" s="47"/>
    </row>
    <row r="744" s="1" customFormat="1" ht="11.25">
      <c r="C744" s="47"/>
    </row>
    <row r="745" s="1" customFormat="1" ht="11.25">
      <c r="C745" s="47"/>
    </row>
    <row r="746" s="1" customFormat="1" ht="11.25">
      <c r="C746" s="47"/>
    </row>
    <row r="747" s="1" customFormat="1" ht="11.25">
      <c r="C747" s="47"/>
    </row>
    <row r="748" s="1" customFormat="1" ht="11.25">
      <c r="C748" s="47"/>
    </row>
    <row r="749" s="1" customFormat="1" ht="11.25">
      <c r="C749" s="47"/>
    </row>
    <row r="750" s="1" customFormat="1" ht="11.25">
      <c r="C750" s="47"/>
    </row>
    <row r="751" s="1" customFormat="1" ht="11.25">
      <c r="C751" s="47"/>
    </row>
    <row r="752" s="1" customFormat="1" ht="11.25">
      <c r="C752" s="47"/>
    </row>
    <row r="753" s="1" customFormat="1" ht="11.25">
      <c r="C753" s="47"/>
    </row>
    <row r="754" s="1" customFormat="1" ht="11.25">
      <c r="C754" s="47"/>
    </row>
    <row r="755" s="1" customFormat="1" ht="11.25">
      <c r="C755" s="47"/>
    </row>
    <row r="756" s="1" customFormat="1" ht="11.25">
      <c r="C756" s="47"/>
    </row>
    <row r="757" s="1" customFormat="1" ht="11.25">
      <c r="C757" s="47"/>
    </row>
    <row r="758" s="1" customFormat="1" ht="11.25">
      <c r="C758" s="47"/>
    </row>
    <row r="759" s="1" customFormat="1" ht="11.25">
      <c r="C759" s="47"/>
    </row>
    <row r="760" s="1" customFormat="1" ht="11.25">
      <c r="C760" s="47"/>
    </row>
    <row r="761" s="1" customFormat="1" ht="11.25">
      <c r="C761" s="47"/>
    </row>
    <row r="762" s="1" customFormat="1" ht="11.25">
      <c r="C762" s="47"/>
    </row>
    <row r="763" s="1" customFormat="1" ht="11.25">
      <c r="C763" s="47"/>
    </row>
    <row r="764" s="1" customFormat="1" ht="11.25">
      <c r="C764" s="47"/>
    </row>
    <row r="765" s="1" customFormat="1" ht="11.25">
      <c r="C765" s="47"/>
    </row>
    <row r="766" s="1" customFormat="1" ht="11.25">
      <c r="C766" s="47"/>
    </row>
    <row r="767" s="1" customFormat="1" ht="11.25">
      <c r="C767" s="47"/>
    </row>
    <row r="768" s="1" customFormat="1" ht="11.25">
      <c r="C768" s="47"/>
    </row>
    <row r="769" s="1" customFormat="1" ht="11.25">
      <c r="C769" s="47"/>
    </row>
    <row r="770" s="1" customFormat="1" ht="11.25">
      <c r="C770" s="47"/>
    </row>
    <row r="771" s="1" customFormat="1" ht="11.25">
      <c r="C771" s="47"/>
    </row>
    <row r="772" s="1" customFormat="1" ht="11.25">
      <c r="C772" s="47"/>
    </row>
    <row r="773" s="1" customFormat="1" ht="11.25">
      <c r="C773" s="47"/>
    </row>
    <row r="774" s="1" customFormat="1" ht="11.25">
      <c r="C774" s="47"/>
    </row>
    <row r="775" s="1" customFormat="1" ht="11.25">
      <c r="C775" s="47"/>
    </row>
    <row r="776" s="1" customFormat="1" ht="11.25">
      <c r="C776" s="47"/>
    </row>
    <row r="777" s="1" customFormat="1" ht="11.25">
      <c r="C777" s="47"/>
    </row>
    <row r="778" s="1" customFormat="1" ht="11.25">
      <c r="C778" s="47"/>
    </row>
    <row r="779" s="1" customFormat="1" ht="11.25">
      <c r="C779" s="47"/>
    </row>
    <row r="780" s="1" customFormat="1" ht="11.25">
      <c r="C780" s="47"/>
    </row>
    <row r="781" s="1" customFormat="1" ht="11.25">
      <c r="C781" s="47"/>
    </row>
    <row r="782" s="1" customFormat="1" ht="11.25">
      <c r="C782" s="47"/>
    </row>
    <row r="783" s="1" customFormat="1" ht="11.25">
      <c r="C783" s="47"/>
    </row>
    <row r="784" s="1" customFormat="1" ht="11.25">
      <c r="C784" s="47"/>
    </row>
    <row r="785" s="1" customFormat="1" ht="11.25">
      <c r="C785" s="47"/>
    </row>
    <row r="786" s="1" customFormat="1" ht="11.25">
      <c r="C786" s="47"/>
    </row>
    <row r="787" s="1" customFormat="1" ht="11.25">
      <c r="C787" s="47"/>
    </row>
    <row r="788" s="1" customFormat="1" ht="11.25">
      <c r="C788" s="47"/>
    </row>
    <row r="789" s="1" customFormat="1" ht="11.25">
      <c r="C789" s="47"/>
    </row>
    <row r="790" s="1" customFormat="1" ht="11.25">
      <c r="C790" s="47"/>
    </row>
    <row r="791" s="1" customFormat="1" ht="11.25">
      <c r="C791" s="47"/>
    </row>
    <row r="792" s="1" customFormat="1" ht="11.25">
      <c r="C792" s="47"/>
    </row>
    <row r="793" s="1" customFormat="1" ht="11.25">
      <c r="C793" s="47"/>
    </row>
    <row r="794" s="1" customFormat="1" ht="11.25">
      <c r="C794" s="47"/>
    </row>
    <row r="795" s="1" customFormat="1" ht="11.25">
      <c r="C795" s="47"/>
    </row>
    <row r="796" s="1" customFormat="1" ht="11.25">
      <c r="C796" s="47"/>
    </row>
    <row r="797" s="1" customFormat="1" ht="11.25">
      <c r="C797" s="47"/>
    </row>
    <row r="798" s="1" customFormat="1" ht="11.25">
      <c r="C798" s="47"/>
    </row>
    <row r="799" s="1" customFormat="1" ht="11.25">
      <c r="C799" s="47"/>
    </row>
    <row r="800" s="1" customFormat="1" ht="11.25">
      <c r="C800" s="47"/>
    </row>
    <row r="801" s="1" customFormat="1" ht="11.25">
      <c r="C801" s="47"/>
    </row>
    <row r="802" s="1" customFormat="1" ht="11.25">
      <c r="C802" s="47"/>
    </row>
    <row r="803" s="1" customFormat="1" ht="11.25">
      <c r="C803" s="47"/>
    </row>
    <row r="804" s="1" customFormat="1" ht="11.25">
      <c r="C804" s="47"/>
    </row>
    <row r="805" s="1" customFormat="1" ht="11.25">
      <c r="C805" s="47"/>
    </row>
    <row r="806" s="1" customFormat="1" ht="11.25">
      <c r="C806" s="47"/>
    </row>
    <row r="807" s="1" customFormat="1" ht="11.25">
      <c r="C807" s="47"/>
    </row>
    <row r="808" s="1" customFormat="1" ht="11.25">
      <c r="C808" s="47"/>
    </row>
    <row r="809" s="1" customFormat="1" ht="11.25">
      <c r="C809" s="47"/>
    </row>
    <row r="810" s="1" customFormat="1" ht="11.25">
      <c r="C810" s="47"/>
    </row>
    <row r="811" s="1" customFormat="1" ht="11.25">
      <c r="C811" s="47"/>
    </row>
    <row r="812" s="1" customFormat="1" ht="11.25">
      <c r="C812" s="47"/>
    </row>
    <row r="813" s="1" customFormat="1" ht="11.25">
      <c r="C813" s="47"/>
    </row>
    <row r="814" s="1" customFormat="1" ht="11.25">
      <c r="C814" s="47"/>
    </row>
    <row r="815" s="1" customFormat="1" ht="11.25">
      <c r="C815" s="47"/>
    </row>
    <row r="816" s="1" customFormat="1" ht="11.25">
      <c r="C816" s="47"/>
    </row>
    <row r="817" s="1" customFormat="1" ht="11.25">
      <c r="C817" s="47"/>
    </row>
    <row r="818" s="1" customFormat="1" ht="11.25">
      <c r="C818" s="47"/>
    </row>
    <row r="819" s="1" customFormat="1" ht="11.25">
      <c r="C819" s="47"/>
    </row>
    <row r="820" s="1" customFormat="1" ht="11.25">
      <c r="C820" s="47"/>
    </row>
    <row r="821" s="1" customFormat="1" ht="11.25">
      <c r="C821" s="47"/>
    </row>
    <row r="822" s="1" customFormat="1" ht="11.25">
      <c r="C822" s="47"/>
    </row>
    <row r="823" s="1" customFormat="1" ht="11.25">
      <c r="C823" s="47"/>
    </row>
    <row r="824" s="1" customFormat="1" ht="11.25">
      <c r="C824" s="47"/>
    </row>
    <row r="825" s="1" customFormat="1" ht="11.25">
      <c r="C825" s="47"/>
    </row>
    <row r="826" s="1" customFormat="1" ht="11.25">
      <c r="C826" s="47"/>
    </row>
    <row r="827" s="1" customFormat="1" ht="11.25">
      <c r="C827" s="47"/>
    </row>
    <row r="828" s="1" customFormat="1" ht="11.25">
      <c r="C828" s="47"/>
    </row>
    <row r="829" s="1" customFormat="1" ht="11.25">
      <c r="C829" s="47"/>
    </row>
    <row r="830" s="1" customFormat="1" ht="11.25">
      <c r="C830" s="47"/>
    </row>
    <row r="831" s="1" customFormat="1" ht="11.25">
      <c r="C831" s="47"/>
    </row>
    <row r="832" s="1" customFormat="1" ht="11.25">
      <c r="C832" s="47"/>
    </row>
    <row r="833" s="1" customFormat="1" ht="11.25">
      <c r="C833" s="47"/>
    </row>
    <row r="834" s="1" customFormat="1" ht="11.25">
      <c r="C834" s="47"/>
    </row>
    <row r="835" s="1" customFormat="1" ht="11.25">
      <c r="C835" s="47"/>
    </row>
    <row r="836" s="1" customFormat="1" ht="11.25">
      <c r="C836" s="47"/>
    </row>
    <row r="837" s="1" customFormat="1" ht="11.25">
      <c r="C837" s="47"/>
    </row>
    <row r="838" s="1" customFormat="1" ht="11.25">
      <c r="C838" s="47"/>
    </row>
    <row r="839" s="1" customFormat="1" ht="11.25">
      <c r="C839" s="47"/>
    </row>
    <row r="840" s="1" customFormat="1" ht="11.25">
      <c r="C840" s="47"/>
    </row>
    <row r="841" s="1" customFormat="1" ht="11.25">
      <c r="C841" s="47"/>
    </row>
    <row r="842" s="1" customFormat="1" ht="11.25">
      <c r="C842" s="47"/>
    </row>
    <row r="843" s="1" customFormat="1" ht="11.25">
      <c r="C843" s="47"/>
    </row>
    <row r="844" s="1" customFormat="1" ht="11.25">
      <c r="C844" s="47"/>
    </row>
    <row r="845" s="1" customFormat="1" ht="11.25">
      <c r="C845" s="47"/>
    </row>
    <row r="846" s="1" customFormat="1" ht="11.25">
      <c r="C846" s="47"/>
    </row>
    <row r="847" s="1" customFormat="1" ht="11.25">
      <c r="C847" s="47"/>
    </row>
    <row r="848" s="1" customFormat="1" ht="11.25">
      <c r="C848" s="47"/>
    </row>
    <row r="849" s="1" customFormat="1" ht="11.25">
      <c r="C849" s="47"/>
    </row>
    <row r="850" s="1" customFormat="1" ht="11.25">
      <c r="C850" s="47"/>
    </row>
    <row r="851" s="1" customFormat="1" ht="11.25">
      <c r="C851" s="47"/>
    </row>
    <row r="852" s="1" customFormat="1" ht="11.25">
      <c r="C852" s="47"/>
    </row>
    <row r="853" s="1" customFormat="1" ht="11.25">
      <c r="C853" s="47"/>
    </row>
    <row r="854" s="1" customFormat="1" ht="11.25">
      <c r="C854" s="47"/>
    </row>
    <row r="855" s="1" customFormat="1" ht="11.25">
      <c r="C855" s="47"/>
    </row>
    <row r="856" s="1" customFormat="1" ht="11.25">
      <c r="C856" s="47"/>
    </row>
    <row r="857" s="1" customFormat="1" ht="11.25">
      <c r="C857" s="47"/>
    </row>
    <row r="858" s="1" customFormat="1" ht="11.25">
      <c r="C858" s="47"/>
    </row>
    <row r="859" s="1" customFormat="1" ht="11.25">
      <c r="C859" s="47"/>
    </row>
    <row r="860" s="1" customFormat="1" ht="11.25">
      <c r="C860" s="47"/>
    </row>
    <row r="861" s="1" customFormat="1" ht="11.25">
      <c r="C861" s="47"/>
    </row>
    <row r="862" s="1" customFormat="1" ht="11.25">
      <c r="C862" s="47"/>
    </row>
    <row r="863" s="1" customFormat="1" ht="11.25">
      <c r="C863" s="47"/>
    </row>
    <row r="864" s="1" customFormat="1" ht="11.25">
      <c r="C864" s="47"/>
    </row>
    <row r="865" s="1" customFormat="1" ht="11.25">
      <c r="C865" s="47"/>
    </row>
    <row r="866" s="1" customFormat="1" ht="11.25">
      <c r="C866" s="47"/>
    </row>
    <row r="867" s="1" customFormat="1" ht="11.25">
      <c r="C867" s="47"/>
    </row>
    <row r="868" s="1" customFormat="1" ht="11.25">
      <c r="C868" s="47"/>
    </row>
    <row r="869" s="1" customFormat="1" ht="11.25">
      <c r="C869" s="47"/>
    </row>
    <row r="870" s="1" customFormat="1" ht="11.25">
      <c r="C870" s="47"/>
    </row>
    <row r="871" s="1" customFormat="1" ht="11.25">
      <c r="C871" s="47"/>
    </row>
    <row r="872" s="1" customFormat="1" ht="11.25">
      <c r="C872" s="47"/>
    </row>
    <row r="873" s="1" customFormat="1" ht="11.25">
      <c r="C873" s="47"/>
    </row>
    <row r="874" s="1" customFormat="1" ht="11.25">
      <c r="C874" s="47"/>
    </row>
    <row r="875" s="1" customFormat="1" ht="11.25">
      <c r="C875" s="47"/>
    </row>
    <row r="876" s="1" customFormat="1" ht="11.25">
      <c r="C876" s="47"/>
    </row>
    <row r="877" s="1" customFormat="1" ht="11.25">
      <c r="C877" s="47"/>
    </row>
    <row r="878" s="1" customFormat="1" ht="11.25">
      <c r="C878" s="47"/>
    </row>
    <row r="879" s="1" customFormat="1" ht="11.25">
      <c r="C879" s="47"/>
    </row>
    <row r="880" s="1" customFormat="1" ht="11.25">
      <c r="C880" s="47"/>
    </row>
    <row r="881" s="1" customFormat="1" ht="11.25">
      <c r="C881" s="47"/>
    </row>
    <row r="882" s="1" customFormat="1" ht="11.25">
      <c r="C882" s="47"/>
    </row>
    <row r="883" s="1" customFormat="1" ht="11.25">
      <c r="C883" s="47"/>
    </row>
    <row r="884" s="1" customFormat="1" ht="11.25">
      <c r="C884" s="47"/>
    </row>
    <row r="885" s="1" customFormat="1" ht="11.25">
      <c r="C885" s="47"/>
    </row>
    <row r="886" s="1" customFormat="1" ht="11.25">
      <c r="C886" s="47"/>
    </row>
    <row r="887" s="1" customFormat="1" ht="11.25">
      <c r="C887" s="47"/>
    </row>
    <row r="888" s="1" customFormat="1" ht="11.25">
      <c r="C888" s="47"/>
    </row>
    <row r="889" s="1" customFormat="1" ht="11.25">
      <c r="C889" s="47"/>
    </row>
    <row r="890" s="1" customFormat="1" ht="11.25">
      <c r="C890" s="47"/>
    </row>
    <row r="891" s="1" customFormat="1" ht="11.25">
      <c r="C891" s="47"/>
    </row>
    <row r="892" s="1" customFormat="1" ht="11.25">
      <c r="C892" s="47"/>
    </row>
    <row r="893" s="1" customFormat="1" ht="11.25">
      <c r="C893" s="47"/>
    </row>
    <row r="894" s="1" customFormat="1" ht="11.25">
      <c r="C894" s="47"/>
    </row>
    <row r="895" s="1" customFormat="1" ht="11.25">
      <c r="C895" s="47"/>
    </row>
    <row r="896" s="1" customFormat="1" ht="11.25">
      <c r="C896" s="47"/>
    </row>
    <row r="897" s="1" customFormat="1" ht="11.25">
      <c r="C897" s="47"/>
    </row>
    <row r="898" s="1" customFormat="1" ht="11.25">
      <c r="C898" s="47"/>
    </row>
    <row r="899" s="1" customFormat="1" ht="11.25">
      <c r="C899" s="47"/>
    </row>
    <row r="900" s="1" customFormat="1" ht="11.25">
      <c r="C900" s="47"/>
    </row>
    <row r="901" s="1" customFormat="1" ht="11.25">
      <c r="C901" s="47"/>
    </row>
    <row r="902" s="1" customFormat="1" ht="11.25">
      <c r="C902" s="47"/>
    </row>
    <row r="903" s="1" customFormat="1" ht="11.25">
      <c r="C903" s="47"/>
    </row>
    <row r="904" s="1" customFormat="1" ht="11.25">
      <c r="C904" s="47"/>
    </row>
    <row r="905" s="1" customFormat="1" ht="11.25">
      <c r="C905" s="47"/>
    </row>
    <row r="906" s="1" customFormat="1" ht="11.25">
      <c r="C906" s="47"/>
    </row>
    <row r="907" s="1" customFormat="1" ht="11.25">
      <c r="C907" s="47"/>
    </row>
    <row r="908" s="1" customFormat="1" ht="11.25">
      <c r="C908" s="47"/>
    </row>
    <row r="909" s="1" customFormat="1" ht="11.25">
      <c r="C909" s="47"/>
    </row>
    <row r="910" s="1" customFormat="1" ht="11.25">
      <c r="C910" s="47"/>
    </row>
    <row r="911" s="1" customFormat="1" ht="11.25">
      <c r="C911" s="47"/>
    </row>
    <row r="912" s="1" customFormat="1" ht="11.25">
      <c r="C912" s="47"/>
    </row>
    <row r="913" s="1" customFormat="1" ht="11.25">
      <c r="C913" s="47"/>
    </row>
    <row r="914" s="1" customFormat="1" ht="11.25">
      <c r="C914" s="47"/>
    </row>
    <row r="915" s="1" customFormat="1" ht="11.25">
      <c r="C915" s="47"/>
    </row>
    <row r="916" s="1" customFormat="1" ht="11.25">
      <c r="C916" s="47"/>
    </row>
    <row r="917" s="1" customFormat="1" ht="11.25">
      <c r="C917" s="47"/>
    </row>
    <row r="918" s="1" customFormat="1" ht="11.25">
      <c r="C918" s="47"/>
    </row>
    <row r="919" s="1" customFormat="1" ht="11.25">
      <c r="C919" s="47"/>
    </row>
    <row r="920" s="1" customFormat="1" ht="11.25">
      <c r="C920" s="47"/>
    </row>
    <row r="921" s="1" customFormat="1" ht="11.25">
      <c r="C921" s="47"/>
    </row>
    <row r="922" s="1" customFormat="1" ht="11.25">
      <c r="C922" s="47"/>
    </row>
    <row r="923" s="1" customFormat="1" ht="11.25">
      <c r="C923" s="47"/>
    </row>
    <row r="924" s="1" customFormat="1" ht="11.25">
      <c r="C924" s="47"/>
    </row>
    <row r="925" s="1" customFormat="1" ht="11.25">
      <c r="C925" s="47"/>
    </row>
    <row r="926" s="1" customFormat="1" ht="11.25">
      <c r="C926" s="47"/>
    </row>
    <row r="927" s="1" customFormat="1" ht="11.25">
      <c r="C927" s="47"/>
    </row>
    <row r="928" s="1" customFormat="1" ht="11.25">
      <c r="C928" s="47"/>
    </row>
    <row r="929" s="1" customFormat="1" ht="11.25">
      <c r="C929" s="47"/>
    </row>
    <row r="930" s="1" customFormat="1" ht="11.25">
      <c r="C930" s="47"/>
    </row>
    <row r="931" s="1" customFormat="1" ht="11.25">
      <c r="C931" s="47"/>
    </row>
    <row r="932" s="1" customFormat="1" ht="11.25">
      <c r="C932" s="47"/>
    </row>
    <row r="933" s="1" customFormat="1" ht="11.25">
      <c r="C933" s="47"/>
    </row>
    <row r="934" s="1" customFormat="1" ht="11.25">
      <c r="C934" s="47"/>
    </row>
    <row r="935" s="1" customFormat="1" ht="11.25">
      <c r="C935" s="47"/>
    </row>
    <row r="936" s="1" customFormat="1" ht="11.25">
      <c r="C936" s="47"/>
    </row>
    <row r="937" s="1" customFormat="1" ht="11.25">
      <c r="C937" s="47"/>
    </row>
    <row r="938" s="1" customFormat="1" ht="11.25">
      <c r="C938" s="47"/>
    </row>
    <row r="939" s="1" customFormat="1" ht="11.25">
      <c r="C939" s="47"/>
    </row>
    <row r="940" s="1" customFormat="1" ht="11.25">
      <c r="C940" s="47"/>
    </row>
    <row r="941" s="1" customFormat="1" ht="11.25">
      <c r="C941" s="47"/>
    </row>
    <row r="942" s="1" customFormat="1" ht="11.25">
      <c r="C942" s="47"/>
    </row>
    <row r="943" s="1" customFormat="1" ht="11.25">
      <c r="C943" s="47"/>
    </row>
    <row r="944" s="1" customFormat="1" ht="11.25">
      <c r="C944" s="47"/>
    </row>
    <row r="945" s="1" customFormat="1" ht="11.25">
      <c r="C945" s="47"/>
    </row>
    <row r="946" s="1" customFormat="1" ht="11.25">
      <c r="C946" s="47"/>
    </row>
    <row r="947" s="1" customFormat="1" ht="11.25">
      <c r="C947" s="47"/>
    </row>
    <row r="948" s="1" customFormat="1" ht="11.25">
      <c r="C948" s="47"/>
    </row>
    <row r="949" s="1" customFormat="1" ht="11.25">
      <c r="C949" s="47"/>
    </row>
    <row r="950" s="1" customFormat="1" ht="11.25">
      <c r="C950" s="47"/>
    </row>
    <row r="951" s="1" customFormat="1" ht="11.25">
      <c r="C951" s="47"/>
    </row>
    <row r="952" s="1" customFormat="1" ht="11.25">
      <c r="C952" s="47"/>
    </row>
    <row r="953" s="1" customFormat="1" ht="11.25">
      <c r="C953" s="47"/>
    </row>
    <row r="954" s="1" customFormat="1" ht="11.25">
      <c r="C954" s="47"/>
    </row>
    <row r="955" s="1" customFormat="1" ht="11.25">
      <c r="C955" s="47"/>
    </row>
    <row r="956" s="1" customFormat="1" ht="11.25">
      <c r="C956" s="47"/>
    </row>
    <row r="957" s="1" customFormat="1" ht="11.25">
      <c r="C957" s="47"/>
    </row>
    <row r="958" s="1" customFormat="1" ht="11.25">
      <c r="C958" s="47"/>
    </row>
    <row r="959" s="1" customFormat="1" ht="11.25">
      <c r="C959" s="47"/>
    </row>
    <row r="960" s="1" customFormat="1" ht="11.25">
      <c r="C960" s="47"/>
    </row>
    <row r="961" s="1" customFormat="1" ht="11.25">
      <c r="C961" s="47"/>
    </row>
    <row r="962" s="1" customFormat="1" ht="11.25">
      <c r="C962" s="47"/>
    </row>
    <row r="963" s="1" customFormat="1" ht="11.25">
      <c r="C963" s="47"/>
    </row>
    <row r="964" s="1" customFormat="1" ht="11.25">
      <c r="C964" s="47"/>
    </row>
    <row r="965" s="1" customFormat="1" ht="11.25">
      <c r="C965" s="47"/>
    </row>
    <row r="966" s="1" customFormat="1" ht="11.25">
      <c r="C966" s="47"/>
    </row>
    <row r="967" s="1" customFormat="1" ht="11.25">
      <c r="C967" s="47"/>
    </row>
    <row r="968" s="1" customFormat="1" ht="11.25">
      <c r="C968" s="47"/>
    </row>
    <row r="969" s="1" customFormat="1" ht="11.25">
      <c r="C969" s="47"/>
    </row>
    <row r="970" s="1" customFormat="1" ht="11.25">
      <c r="C970" s="47"/>
    </row>
    <row r="971" s="1" customFormat="1" ht="11.25">
      <c r="C971" s="47"/>
    </row>
    <row r="972" s="1" customFormat="1" ht="11.25">
      <c r="C972" s="47"/>
    </row>
    <row r="973" s="1" customFormat="1" ht="11.25">
      <c r="C973" s="47"/>
    </row>
    <row r="974" s="1" customFormat="1" ht="11.25">
      <c r="C974" s="47"/>
    </row>
    <row r="975" s="1" customFormat="1" ht="11.25">
      <c r="C975" s="47"/>
    </row>
    <row r="976" s="1" customFormat="1" ht="11.25">
      <c r="C976" s="47"/>
    </row>
    <row r="977" s="1" customFormat="1" ht="11.25">
      <c r="C977" s="47"/>
    </row>
    <row r="978" s="1" customFormat="1" ht="11.25">
      <c r="C978" s="47"/>
    </row>
    <row r="979" s="1" customFormat="1" ht="11.25">
      <c r="C979" s="47"/>
    </row>
    <row r="980" s="1" customFormat="1" ht="11.25">
      <c r="C980" s="47"/>
    </row>
    <row r="981" s="1" customFormat="1" ht="11.25">
      <c r="C981" s="47"/>
    </row>
    <row r="982" s="1" customFormat="1" ht="11.25">
      <c r="C982" s="47"/>
    </row>
    <row r="983" s="1" customFormat="1" ht="11.25">
      <c r="C983" s="47"/>
    </row>
    <row r="984" s="1" customFormat="1" ht="11.25">
      <c r="C984" s="47"/>
    </row>
    <row r="985" s="1" customFormat="1" ht="11.25">
      <c r="C985" s="47"/>
    </row>
    <row r="986" s="1" customFormat="1" ht="11.25">
      <c r="C986" s="47"/>
    </row>
    <row r="987" s="1" customFormat="1" ht="11.25">
      <c r="C987" s="47"/>
    </row>
    <row r="988" s="1" customFormat="1" ht="11.25">
      <c r="C988" s="47"/>
    </row>
    <row r="989" s="1" customFormat="1" ht="11.25">
      <c r="C989" s="47"/>
    </row>
    <row r="990" s="1" customFormat="1" ht="11.25">
      <c r="C990" s="47"/>
    </row>
    <row r="991" s="1" customFormat="1" ht="11.25">
      <c r="C991" s="47"/>
    </row>
    <row r="992" s="1" customFormat="1" ht="11.25">
      <c r="C992" s="47"/>
    </row>
    <row r="993" s="1" customFormat="1" ht="11.25">
      <c r="C993" s="47"/>
    </row>
    <row r="994" s="1" customFormat="1" ht="11.25">
      <c r="C994" s="47"/>
    </row>
    <row r="995" s="1" customFormat="1" ht="11.25">
      <c r="C995" s="47"/>
    </row>
    <row r="996" s="1" customFormat="1" ht="11.25">
      <c r="C996" s="47"/>
    </row>
    <row r="997" s="1" customFormat="1" ht="11.25">
      <c r="C997" s="47"/>
    </row>
    <row r="998" s="1" customFormat="1" ht="11.25">
      <c r="C998" s="47"/>
    </row>
    <row r="999" s="1" customFormat="1" ht="11.25">
      <c r="C999" s="47"/>
    </row>
    <row r="1000" s="1" customFormat="1" ht="11.25">
      <c r="C1000" s="47"/>
    </row>
    <row r="1001" s="1" customFormat="1" ht="11.25">
      <c r="C1001" s="47"/>
    </row>
    <row r="1002" s="1" customFormat="1" ht="11.25">
      <c r="C1002" s="47"/>
    </row>
    <row r="1003" s="1" customFormat="1" ht="11.25">
      <c r="C1003" s="47"/>
    </row>
    <row r="1004" s="1" customFormat="1" ht="11.25">
      <c r="C1004" s="47"/>
    </row>
    <row r="1005" s="1" customFormat="1" ht="11.25">
      <c r="C1005" s="47"/>
    </row>
    <row r="1006" s="1" customFormat="1" ht="11.25">
      <c r="C1006" s="47"/>
    </row>
    <row r="1007" s="1" customFormat="1" ht="11.25">
      <c r="C1007" s="47"/>
    </row>
    <row r="1008" s="1" customFormat="1" ht="11.25">
      <c r="C1008" s="47"/>
    </row>
    <row r="1009" s="1" customFormat="1" ht="11.25">
      <c r="C1009" s="47"/>
    </row>
    <row r="1010" s="1" customFormat="1" ht="11.25">
      <c r="C1010" s="47"/>
    </row>
    <row r="1011" s="1" customFormat="1" ht="11.25">
      <c r="C1011" s="47"/>
    </row>
    <row r="1012" s="1" customFormat="1" ht="11.25">
      <c r="C1012" s="47"/>
    </row>
    <row r="1013" s="1" customFormat="1" ht="11.25">
      <c r="C1013" s="47"/>
    </row>
    <row r="1014" s="1" customFormat="1" ht="11.25">
      <c r="C1014" s="47"/>
    </row>
    <row r="1015" s="1" customFormat="1" ht="11.25">
      <c r="C1015" s="47"/>
    </row>
    <row r="1016" s="1" customFormat="1" ht="11.25">
      <c r="C1016" s="47"/>
    </row>
    <row r="1017" s="1" customFormat="1" ht="11.25">
      <c r="C1017" s="47"/>
    </row>
    <row r="1018" s="1" customFormat="1" ht="11.25">
      <c r="C1018" s="47"/>
    </row>
    <row r="1019" s="1" customFormat="1" ht="11.25">
      <c r="C1019" s="47"/>
    </row>
    <row r="1020" s="1" customFormat="1" ht="11.25">
      <c r="C1020" s="47"/>
    </row>
    <row r="1021" s="1" customFormat="1" ht="11.25">
      <c r="C1021" s="47"/>
    </row>
    <row r="1022" s="1" customFormat="1" ht="11.25">
      <c r="C1022" s="47"/>
    </row>
    <row r="1023" s="1" customFormat="1" ht="11.25">
      <c r="C1023" s="47"/>
    </row>
    <row r="1024" s="1" customFormat="1" ht="11.25">
      <c r="C1024" s="47"/>
    </row>
    <row r="1025" s="1" customFormat="1" ht="11.25">
      <c r="C1025" s="47"/>
    </row>
    <row r="1026" s="1" customFormat="1" ht="11.25">
      <c r="C1026" s="47"/>
    </row>
    <row r="1027" s="1" customFormat="1" ht="11.25">
      <c r="C1027" s="47"/>
    </row>
    <row r="1028" s="1" customFormat="1" ht="11.25">
      <c r="C1028" s="47"/>
    </row>
    <row r="1029" s="1" customFormat="1" ht="11.25">
      <c r="C1029" s="47"/>
    </row>
    <row r="1030" s="1" customFormat="1" ht="11.25">
      <c r="C1030" s="47"/>
    </row>
    <row r="1031" s="1" customFormat="1" ht="11.25">
      <c r="C1031" s="47"/>
    </row>
    <row r="1032" s="1" customFormat="1" ht="11.25">
      <c r="C1032" s="47"/>
    </row>
    <row r="1033" s="1" customFormat="1" ht="11.25">
      <c r="C1033" s="47"/>
    </row>
    <row r="1034" s="1" customFormat="1" ht="11.25">
      <c r="C1034" s="47"/>
    </row>
    <row r="1035" s="1" customFormat="1" ht="11.25">
      <c r="C1035" s="47"/>
    </row>
    <row r="1036" s="1" customFormat="1" ht="11.25">
      <c r="C1036" s="47"/>
    </row>
    <row r="1037" s="1" customFormat="1" ht="11.25">
      <c r="C1037" s="47"/>
    </row>
    <row r="1038" s="1" customFormat="1" ht="11.25">
      <c r="C1038" s="47"/>
    </row>
    <row r="1039" s="1" customFormat="1" ht="11.25">
      <c r="C1039" s="47"/>
    </row>
    <row r="1040" s="1" customFormat="1" ht="11.25">
      <c r="C1040" s="47"/>
    </row>
    <row r="1041" s="1" customFormat="1" ht="11.25">
      <c r="C1041" s="47"/>
    </row>
    <row r="1042" s="1" customFormat="1" ht="11.25">
      <c r="C1042" s="47"/>
    </row>
    <row r="1043" s="1" customFormat="1" ht="11.25">
      <c r="C1043" s="47"/>
    </row>
    <row r="1044" s="1" customFormat="1" ht="11.25">
      <c r="C1044" s="47"/>
    </row>
    <row r="1045" s="1" customFormat="1" ht="11.25">
      <c r="C1045" s="47"/>
    </row>
    <row r="1046" s="1" customFormat="1" ht="11.25">
      <c r="C1046" s="47"/>
    </row>
    <row r="1047" s="1" customFormat="1" ht="11.25">
      <c r="C1047" s="47"/>
    </row>
    <row r="1048" s="1" customFormat="1" ht="11.25">
      <c r="C1048" s="47"/>
    </row>
    <row r="1049" s="1" customFormat="1" ht="11.25">
      <c r="C1049" s="47"/>
    </row>
    <row r="1050" s="1" customFormat="1" ht="11.25">
      <c r="C1050" s="47"/>
    </row>
    <row r="1051" s="1" customFormat="1" ht="11.25">
      <c r="C1051" s="47"/>
    </row>
    <row r="1052" s="1" customFormat="1" ht="11.25">
      <c r="C1052" s="47"/>
    </row>
    <row r="1053" s="1" customFormat="1" ht="11.25">
      <c r="C1053" s="47"/>
    </row>
    <row r="1054" s="1" customFormat="1" ht="11.25">
      <c r="C1054" s="47"/>
    </row>
    <row r="1055" s="1" customFormat="1" ht="11.25">
      <c r="C1055" s="47"/>
    </row>
    <row r="1056" s="1" customFormat="1" ht="11.25">
      <c r="C1056" s="47"/>
    </row>
    <row r="1057" s="1" customFormat="1" ht="11.25">
      <c r="C1057" s="47"/>
    </row>
    <row r="1058" s="1" customFormat="1" ht="11.25">
      <c r="C1058" s="47"/>
    </row>
    <row r="1059" s="1" customFormat="1" ht="11.25">
      <c r="C1059" s="47"/>
    </row>
    <row r="1060" s="1" customFormat="1" ht="11.25">
      <c r="C1060" s="47"/>
    </row>
    <row r="1061" s="1" customFormat="1" ht="11.25">
      <c r="C1061" s="47"/>
    </row>
    <row r="1062" s="1" customFormat="1" ht="11.25">
      <c r="C1062" s="47"/>
    </row>
    <row r="1063" s="1" customFormat="1" ht="11.25">
      <c r="C1063" s="47"/>
    </row>
    <row r="1064" s="1" customFormat="1" ht="11.25">
      <c r="C1064" s="47"/>
    </row>
    <row r="1065" s="1" customFormat="1" ht="11.25">
      <c r="C1065" s="47"/>
    </row>
    <row r="1066" s="1" customFormat="1" ht="11.25">
      <c r="C1066" s="47"/>
    </row>
    <row r="1067" s="1" customFormat="1" ht="11.25">
      <c r="C1067" s="47"/>
    </row>
    <row r="1068" s="1" customFormat="1" ht="11.25">
      <c r="C1068" s="47"/>
    </row>
    <row r="1069" s="1" customFormat="1" ht="11.25">
      <c r="C1069" s="47"/>
    </row>
    <row r="1070" s="1" customFormat="1" ht="11.25">
      <c r="C1070" s="47"/>
    </row>
    <row r="1071" s="1" customFormat="1" ht="11.25">
      <c r="C1071" s="47"/>
    </row>
    <row r="1072" s="1" customFormat="1" ht="11.25">
      <c r="C1072" s="47"/>
    </row>
    <row r="1073" s="1" customFormat="1" ht="11.25">
      <c r="C1073" s="47"/>
    </row>
    <row r="1074" s="1" customFormat="1" ht="11.25">
      <c r="C1074" s="47"/>
    </row>
    <row r="1075" s="1" customFormat="1" ht="11.25">
      <c r="C1075" s="47"/>
    </row>
    <row r="1076" s="1" customFormat="1" ht="11.25">
      <c r="C1076" s="47"/>
    </row>
    <row r="1077" s="1" customFormat="1" ht="11.25">
      <c r="C1077" s="47"/>
    </row>
    <row r="1078" s="1" customFormat="1" ht="11.25">
      <c r="C1078" s="47"/>
    </row>
    <row r="1079" s="1" customFormat="1" ht="11.25">
      <c r="C1079" s="47"/>
    </row>
    <row r="1080" s="1" customFormat="1" ht="11.25">
      <c r="C1080" s="47"/>
    </row>
    <row r="1081" s="1" customFormat="1" ht="11.25">
      <c r="C1081" s="47"/>
    </row>
    <row r="1082" s="1" customFormat="1" ht="11.25">
      <c r="C1082" s="47"/>
    </row>
    <row r="1083" s="1" customFormat="1" ht="11.25">
      <c r="C1083" s="47"/>
    </row>
    <row r="1084" s="1" customFormat="1" ht="11.25">
      <c r="C1084" s="47"/>
    </row>
    <row r="1085" s="1" customFormat="1" ht="11.25">
      <c r="C1085" s="47"/>
    </row>
    <row r="1086" s="1" customFormat="1" ht="11.25">
      <c r="C1086" s="47"/>
    </row>
    <row r="1087" s="1" customFormat="1" ht="11.25">
      <c r="C1087" s="47"/>
    </row>
    <row r="1088" s="1" customFormat="1" ht="11.25">
      <c r="C1088" s="47"/>
    </row>
    <row r="1089" s="1" customFormat="1" ht="11.25">
      <c r="C1089" s="47"/>
    </row>
    <row r="1090" s="1" customFormat="1" ht="11.25">
      <c r="C1090" s="47"/>
    </row>
    <row r="1091" s="1" customFormat="1" ht="11.25">
      <c r="C1091" s="47"/>
    </row>
    <row r="1092" s="1" customFormat="1" ht="11.25">
      <c r="C1092" s="47"/>
    </row>
    <row r="1093" s="1" customFormat="1" ht="11.25">
      <c r="C1093" s="47"/>
    </row>
    <row r="1094" s="1" customFormat="1" ht="11.25">
      <c r="C1094" s="47"/>
    </row>
    <row r="1095" s="1" customFormat="1" ht="11.25">
      <c r="C1095" s="47"/>
    </row>
    <row r="1096" s="1" customFormat="1" ht="11.25">
      <c r="C1096" s="47"/>
    </row>
    <row r="1097" s="1" customFormat="1" ht="11.25">
      <c r="C1097" s="47"/>
    </row>
    <row r="1098" s="1" customFormat="1" ht="11.25">
      <c r="C1098" s="47"/>
    </row>
    <row r="1099" s="1" customFormat="1" ht="11.25">
      <c r="C1099" s="47"/>
    </row>
    <row r="1100" s="1" customFormat="1" ht="11.25">
      <c r="C1100" s="47"/>
    </row>
    <row r="1101" s="1" customFormat="1" ht="11.25">
      <c r="C1101" s="47"/>
    </row>
    <row r="1102" s="1" customFormat="1" ht="11.25">
      <c r="C1102" s="47"/>
    </row>
    <row r="1103" s="1" customFormat="1" ht="11.25">
      <c r="C1103" s="47"/>
    </row>
    <row r="1104" s="1" customFormat="1" ht="11.25">
      <c r="C1104" s="47"/>
    </row>
    <row r="1105" s="1" customFormat="1" ht="11.25">
      <c r="C1105" s="47"/>
    </row>
    <row r="1106" s="1" customFormat="1" ht="11.25">
      <c r="C1106" s="47"/>
    </row>
    <row r="1107" s="1" customFormat="1" ht="11.25">
      <c r="C1107" s="47"/>
    </row>
    <row r="1108" s="1" customFormat="1" ht="11.25">
      <c r="C1108" s="47"/>
    </row>
    <row r="1109" s="1" customFormat="1" ht="11.25">
      <c r="C1109" s="47"/>
    </row>
    <row r="1110" s="1" customFormat="1" ht="11.25">
      <c r="C1110" s="47"/>
    </row>
    <row r="1111" s="1" customFormat="1" ht="11.25">
      <c r="C1111" s="47"/>
    </row>
    <row r="1112" s="1" customFormat="1" ht="11.25">
      <c r="C1112" s="47"/>
    </row>
    <row r="1113" s="1" customFormat="1" ht="11.25">
      <c r="C1113" s="47"/>
    </row>
    <row r="1114" s="1" customFormat="1" ht="11.25">
      <c r="C1114" s="47"/>
    </row>
    <row r="1115" s="1" customFormat="1" ht="11.25">
      <c r="C1115" s="47"/>
    </row>
    <row r="1116" s="1" customFormat="1" ht="11.25">
      <c r="C1116" s="47"/>
    </row>
    <row r="1117" s="1" customFormat="1" ht="11.25">
      <c r="C1117" s="47"/>
    </row>
    <row r="1118" s="1" customFormat="1" ht="11.25">
      <c r="C1118" s="47"/>
    </row>
    <row r="1119" s="1" customFormat="1" ht="11.25">
      <c r="C1119" s="47"/>
    </row>
    <row r="1120" s="1" customFormat="1" ht="11.25">
      <c r="C1120" s="47"/>
    </row>
    <row r="1121" s="1" customFormat="1" ht="11.25">
      <c r="C1121" s="47"/>
    </row>
    <row r="1122" s="1" customFormat="1" ht="11.25">
      <c r="C1122" s="47"/>
    </row>
    <row r="1123" s="1" customFormat="1" ht="11.25">
      <c r="C1123" s="47"/>
    </row>
    <row r="1124" s="1" customFormat="1" ht="11.25">
      <c r="C1124" s="47"/>
    </row>
    <row r="1125" s="1" customFormat="1" ht="11.25">
      <c r="C1125" s="47"/>
    </row>
    <row r="1126" s="1" customFormat="1" ht="11.25">
      <c r="C1126" s="47"/>
    </row>
    <row r="1127" s="1" customFormat="1" ht="11.25">
      <c r="C1127" s="47"/>
    </row>
    <row r="1128" s="1" customFormat="1" ht="11.25">
      <c r="C1128" s="47"/>
    </row>
    <row r="1129" s="1" customFormat="1" ht="11.25">
      <c r="C1129" s="47"/>
    </row>
    <row r="1130" s="1" customFormat="1" ht="11.25">
      <c r="C1130" s="47"/>
    </row>
    <row r="1131" s="1" customFormat="1" ht="11.25">
      <c r="C1131" s="47"/>
    </row>
    <row r="1132" s="1" customFormat="1" ht="11.25">
      <c r="C1132" s="47"/>
    </row>
    <row r="1133" s="1" customFormat="1" ht="11.25">
      <c r="C1133" s="47"/>
    </row>
    <row r="1134" s="1" customFormat="1" ht="11.25">
      <c r="C1134" s="47"/>
    </row>
    <row r="1135" s="1" customFormat="1" ht="11.25">
      <c r="C1135" s="47"/>
    </row>
    <row r="1136" s="1" customFormat="1" ht="11.25">
      <c r="C1136" s="47"/>
    </row>
    <row r="1137" s="1" customFormat="1" ht="11.25">
      <c r="C1137" s="47"/>
    </row>
    <row r="1138" s="1" customFormat="1" ht="11.25">
      <c r="C1138" s="47"/>
    </row>
    <row r="1139" s="1" customFormat="1" ht="11.25">
      <c r="C1139" s="47"/>
    </row>
    <row r="1140" s="1" customFormat="1" ht="11.25">
      <c r="C1140" s="47"/>
    </row>
    <row r="1141" s="1" customFormat="1" ht="11.25">
      <c r="C1141" s="47"/>
    </row>
    <row r="1142" s="1" customFormat="1" ht="11.25">
      <c r="C1142" s="47"/>
    </row>
    <row r="1143" s="1" customFormat="1" ht="11.25">
      <c r="C1143" s="47"/>
    </row>
    <row r="1144" s="1" customFormat="1" ht="11.25">
      <c r="C1144" s="47"/>
    </row>
    <row r="1145" s="1" customFormat="1" ht="11.25">
      <c r="C1145" s="47"/>
    </row>
    <row r="1146" s="1" customFormat="1" ht="11.25">
      <c r="C1146" s="47"/>
    </row>
    <row r="1147" s="1" customFormat="1" ht="11.25">
      <c r="C1147" s="47"/>
    </row>
    <row r="1148" s="1" customFormat="1" ht="11.25">
      <c r="C1148" s="47"/>
    </row>
    <row r="1149" s="1" customFormat="1" ht="11.25">
      <c r="C1149" s="47"/>
    </row>
    <row r="1150" s="1" customFormat="1" ht="11.25">
      <c r="C1150" s="47"/>
    </row>
    <row r="1151" s="1" customFormat="1" ht="11.25">
      <c r="C1151" s="47"/>
    </row>
    <row r="1152" s="1" customFormat="1" ht="11.25">
      <c r="C1152" s="47"/>
    </row>
    <row r="1153" s="1" customFormat="1" ht="11.25">
      <c r="C1153" s="47"/>
    </row>
    <row r="1154" s="1" customFormat="1" ht="11.25">
      <c r="C1154" s="47"/>
    </row>
    <row r="1155" s="1" customFormat="1" ht="11.25">
      <c r="C1155" s="47"/>
    </row>
    <row r="1156" s="1" customFormat="1" ht="11.25">
      <c r="C1156" s="47"/>
    </row>
    <row r="1157" s="1" customFormat="1" ht="11.25">
      <c r="C1157" s="47"/>
    </row>
    <row r="1158" s="1" customFormat="1" ht="11.25">
      <c r="C1158" s="47"/>
    </row>
    <row r="1159" s="1" customFormat="1" ht="11.25">
      <c r="C1159" s="47"/>
    </row>
    <row r="1160" s="1" customFormat="1" ht="11.25">
      <c r="C1160" s="47"/>
    </row>
    <row r="1161" s="1" customFormat="1" ht="11.25">
      <c r="C1161" s="47"/>
    </row>
    <row r="1162" s="1" customFormat="1" ht="11.25">
      <c r="C1162" s="47"/>
    </row>
    <row r="1163" s="1" customFormat="1" ht="11.25">
      <c r="C1163" s="47"/>
    </row>
    <row r="1164" s="1" customFormat="1" ht="11.25">
      <c r="C1164" s="47"/>
    </row>
    <row r="1165" s="1" customFormat="1" ht="11.25">
      <c r="C1165" s="47"/>
    </row>
    <row r="1166" s="1" customFormat="1" ht="11.25">
      <c r="C1166" s="47"/>
    </row>
    <row r="1167" s="1" customFormat="1" ht="11.25">
      <c r="C1167" s="47"/>
    </row>
    <row r="1168" s="1" customFormat="1" ht="11.25">
      <c r="C1168" s="47"/>
    </row>
    <row r="1169" s="1" customFormat="1" ht="11.25">
      <c r="C1169" s="47"/>
    </row>
    <row r="1170" s="1" customFormat="1" ht="11.25">
      <c r="C1170" s="47"/>
    </row>
    <row r="1171" s="1" customFormat="1" ht="11.25">
      <c r="C1171" s="47"/>
    </row>
    <row r="1172" s="1" customFormat="1" ht="11.25">
      <c r="C1172" s="47"/>
    </row>
    <row r="1173" s="1" customFormat="1" ht="11.25">
      <c r="C1173" s="47"/>
    </row>
    <row r="1174" s="1" customFormat="1" ht="11.25">
      <c r="C1174" s="47"/>
    </row>
    <row r="1175" s="1" customFormat="1" ht="11.25">
      <c r="C1175" s="47"/>
    </row>
    <row r="1176" s="1" customFormat="1" ht="11.25">
      <c r="C1176" s="47"/>
    </row>
    <row r="1177" s="1" customFormat="1" ht="11.25">
      <c r="C1177" s="47"/>
    </row>
    <row r="1178" s="1" customFormat="1" ht="11.25">
      <c r="C1178" s="47"/>
    </row>
    <row r="1179" s="1" customFormat="1" ht="11.25">
      <c r="C1179" s="47"/>
    </row>
    <row r="1180" s="1" customFormat="1" ht="11.25">
      <c r="C1180" s="47"/>
    </row>
    <row r="1181" s="1" customFormat="1" ht="11.25">
      <c r="C1181" s="47"/>
    </row>
    <row r="1182" s="1" customFormat="1" ht="11.25">
      <c r="C1182" s="47"/>
    </row>
    <row r="1183" s="1" customFormat="1" ht="11.25">
      <c r="C1183" s="47"/>
    </row>
    <row r="1184" s="1" customFormat="1" ht="11.25">
      <c r="C1184" s="47"/>
    </row>
    <row r="1185" s="1" customFormat="1" ht="11.25">
      <c r="C1185" s="47"/>
    </row>
    <row r="1186" s="1" customFormat="1" ht="11.25">
      <c r="C1186" s="47"/>
    </row>
    <row r="1187" s="1" customFormat="1" ht="11.25">
      <c r="C1187" s="47"/>
    </row>
    <row r="1188" s="1" customFormat="1" ht="11.25">
      <c r="C1188" s="47"/>
    </row>
    <row r="1189" s="1" customFormat="1" ht="11.25">
      <c r="C1189" s="47"/>
    </row>
    <row r="1190" s="1" customFormat="1" ht="11.25">
      <c r="C1190" s="47"/>
    </row>
    <row r="1191" s="1" customFormat="1" ht="11.25">
      <c r="C1191" s="47"/>
    </row>
    <row r="1192" s="1" customFormat="1" ht="11.25">
      <c r="C1192" s="47"/>
    </row>
    <row r="1193" s="1" customFormat="1" ht="11.25">
      <c r="C1193" s="47"/>
    </row>
    <row r="1194" s="1" customFormat="1" ht="11.25">
      <c r="C1194" s="47"/>
    </row>
    <row r="1195" s="1" customFormat="1" ht="11.25">
      <c r="C1195" s="47"/>
    </row>
    <row r="1196" s="1" customFormat="1" ht="11.25">
      <c r="C1196" s="47"/>
    </row>
    <row r="1197" s="1" customFormat="1" ht="11.25">
      <c r="C1197" s="47"/>
    </row>
    <row r="1198" s="1" customFormat="1" ht="11.25">
      <c r="C1198" s="47"/>
    </row>
    <row r="1199" s="1" customFormat="1" ht="11.25">
      <c r="C1199" s="47"/>
    </row>
    <row r="1200" s="1" customFormat="1" ht="11.25">
      <c r="C1200" s="47"/>
    </row>
    <row r="1201" s="1" customFormat="1" ht="11.25">
      <c r="C1201" s="47"/>
    </row>
    <row r="1202" s="1" customFormat="1" ht="11.25">
      <c r="C1202" s="47"/>
    </row>
    <row r="1203" s="1" customFormat="1" ht="11.25">
      <c r="C1203" s="47"/>
    </row>
    <row r="1204" s="1" customFormat="1" ht="11.25">
      <c r="C1204" s="47"/>
    </row>
    <row r="1205" s="1" customFormat="1" ht="11.25">
      <c r="C1205" s="47"/>
    </row>
    <row r="1206" s="1" customFormat="1" ht="11.25">
      <c r="C1206" s="47"/>
    </row>
    <row r="1207" s="1" customFormat="1" ht="11.25">
      <c r="C1207" s="47"/>
    </row>
    <row r="1208" s="1" customFormat="1" ht="11.25">
      <c r="C1208" s="47"/>
    </row>
    <row r="1209" s="1" customFormat="1" ht="11.25">
      <c r="C1209" s="47"/>
    </row>
    <row r="1210" s="1" customFormat="1" ht="11.25">
      <c r="C1210" s="47"/>
    </row>
    <row r="1211" s="1" customFormat="1" ht="11.25">
      <c r="C1211" s="47"/>
    </row>
    <row r="1212" s="1" customFormat="1" ht="11.25">
      <c r="C1212" s="47"/>
    </row>
    <row r="1213" s="1" customFormat="1" ht="11.25">
      <c r="C1213" s="47"/>
    </row>
    <row r="1214" s="1" customFormat="1" ht="11.25">
      <c r="C1214" s="47"/>
    </row>
    <row r="1215" s="1" customFormat="1" ht="11.25">
      <c r="C1215" s="47"/>
    </row>
    <row r="1216" s="1" customFormat="1" ht="11.25">
      <c r="C1216" s="47"/>
    </row>
    <row r="1217" s="1" customFormat="1" ht="11.25">
      <c r="C1217" s="47"/>
    </row>
    <row r="1218" s="1" customFormat="1" ht="11.25">
      <c r="C1218" s="47"/>
    </row>
    <row r="1219" s="1" customFormat="1" ht="11.25">
      <c r="C1219" s="47"/>
    </row>
    <row r="1220" s="1" customFormat="1" ht="11.25">
      <c r="C1220" s="47"/>
    </row>
    <row r="1221" s="1" customFormat="1" ht="11.25">
      <c r="C1221" s="47"/>
    </row>
    <row r="1222" s="1" customFormat="1" ht="11.25">
      <c r="C1222" s="47"/>
    </row>
    <row r="1223" s="1" customFormat="1" ht="11.25">
      <c r="C1223" s="47"/>
    </row>
    <row r="1224" s="1" customFormat="1" ht="11.25">
      <c r="C1224" s="47"/>
    </row>
    <row r="1225" s="1" customFormat="1" ht="11.25">
      <c r="C1225" s="47"/>
    </row>
    <row r="1226" s="1" customFormat="1" ht="11.25">
      <c r="C1226" s="47"/>
    </row>
    <row r="1227" s="1" customFormat="1" ht="11.25">
      <c r="C1227" s="47"/>
    </row>
    <row r="1228" s="1" customFormat="1" ht="11.25">
      <c r="C1228" s="47"/>
    </row>
    <row r="1229" s="1" customFormat="1" ht="11.25">
      <c r="C1229" s="47"/>
    </row>
    <row r="1230" s="1" customFormat="1" ht="11.25">
      <c r="C1230" s="47"/>
    </row>
    <row r="1231" s="1" customFormat="1" ht="11.25">
      <c r="C1231" s="47"/>
    </row>
    <row r="1232" s="1" customFormat="1" ht="11.25">
      <c r="C1232" s="47"/>
    </row>
    <row r="1233" s="1" customFormat="1" ht="11.25">
      <c r="C1233" s="47"/>
    </row>
    <row r="1234" s="1" customFormat="1" ht="11.25">
      <c r="C1234" s="47"/>
    </row>
    <row r="1235" s="1" customFormat="1" ht="11.25">
      <c r="C1235" s="47"/>
    </row>
    <row r="1236" s="1" customFormat="1" ht="11.25">
      <c r="C1236" s="47"/>
    </row>
    <row r="1237" s="1" customFormat="1" ht="11.25">
      <c r="C1237" s="47"/>
    </row>
    <row r="1238" s="1" customFormat="1" ht="11.25">
      <c r="C1238" s="47"/>
    </row>
    <row r="1239" s="1" customFormat="1" ht="11.25">
      <c r="C1239" s="47"/>
    </row>
    <row r="1240" s="1" customFormat="1" ht="11.25">
      <c r="C1240" s="47"/>
    </row>
    <row r="1241" s="1" customFormat="1" ht="11.25">
      <c r="C1241" s="47"/>
    </row>
    <row r="1242" s="1" customFormat="1" ht="11.25">
      <c r="C1242" s="47"/>
    </row>
    <row r="1243" s="1" customFormat="1" ht="11.25">
      <c r="C1243" s="47"/>
    </row>
    <row r="1244" s="1" customFormat="1" ht="11.25">
      <c r="C1244" s="47"/>
    </row>
    <row r="1245" s="1" customFormat="1" ht="11.25">
      <c r="C1245" s="47"/>
    </row>
    <row r="1246" s="1" customFormat="1" ht="11.25">
      <c r="C1246" s="47"/>
    </row>
    <row r="1247" s="1" customFormat="1" ht="11.25">
      <c r="C1247" s="47"/>
    </row>
    <row r="1248" s="1" customFormat="1" ht="11.25">
      <c r="C1248" s="47"/>
    </row>
    <row r="1249" s="1" customFormat="1" ht="11.25">
      <c r="C1249" s="47"/>
    </row>
    <row r="1250" s="1" customFormat="1" ht="11.25">
      <c r="C1250" s="47"/>
    </row>
    <row r="1251" s="1" customFormat="1" ht="11.25">
      <c r="C1251" s="47"/>
    </row>
    <row r="1252" s="1" customFormat="1" ht="11.25">
      <c r="C1252" s="47"/>
    </row>
    <row r="1253" s="1" customFormat="1" ht="11.25">
      <c r="C1253" s="47"/>
    </row>
    <row r="1254" s="1" customFormat="1" ht="11.25">
      <c r="C1254" s="47"/>
    </row>
    <row r="1255" s="1" customFormat="1" ht="11.25">
      <c r="C1255" s="47"/>
    </row>
    <row r="1256" s="1" customFormat="1" ht="11.25">
      <c r="C1256" s="47"/>
    </row>
    <row r="1257" s="1" customFormat="1" ht="11.25">
      <c r="C1257" s="47"/>
    </row>
    <row r="1258" s="1" customFormat="1" ht="11.25">
      <c r="C1258" s="47"/>
    </row>
    <row r="1259" s="1" customFormat="1" ht="11.25">
      <c r="C1259" s="47"/>
    </row>
    <row r="1260" s="1" customFormat="1" ht="11.25">
      <c r="C1260" s="47"/>
    </row>
    <row r="1261" s="1" customFormat="1" ht="11.25">
      <c r="C1261" s="47"/>
    </row>
    <row r="1262" s="1" customFormat="1" ht="11.25">
      <c r="C1262" s="47"/>
    </row>
    <row r="1263" s="1" customFormat="1" ht="11.25">
      <c r="C1263" s="47"/>
    </row>
    <row r="1264" s="1" customFormat="1" ht="11.25">
      <c r="C1264" s="47"/>
    </row>
    <row r="1265" s="1" customFormat="1" ht="11.25">
      <c r="C1265" s="47"/>
    </row>
    <row r="1266" s="1" customFormat="1" ht="11.25">
      <c r="C1266" s="47"/>
    </row>
    <row r="1267" s="1" customFormat="1" ht="11.25">
      <c r="C1267" s="47"/>
    </row>
    <row r="1268" s="1" customFormat="1" ht="11.25">
      <c r="C1268" s="47"/>
    </row>
    <row r="1269" s="1" customFormat="1" ht="11.25">
      <c r="C1269" s="47"/>
    </row>
    <row r="1270" s="1" customFormat="1" ht="11.25">
      <c r="C1270" s="47"/>
    </row>
    <row r="1271" s="1" customFormat="1" ht="11.25">
      <c r="C1271" s="47"/>
    </row>
    <row r="1272" s="1" customFormat="1" ht="11.25">
      <c r="C1272" s="47"/>
    </row>
    <row r="1273" s="1" customFormat="1" ht="11.25">
      <c r="C1273" s="47"/>
    </row>
    <row r="1274" s="1" customFormat="1" ht="11.25">
      <c r="C1274" s="47"/>
    </row>
    <row r="1275" s="1" customFormat="1" ht="11.25">
      <c r="C1275" s="47"/>
    </row>
    <row r="1276" s="1" customFormat="1" ht="11.25">
      <c r="C1276" s="47"/>
    </row>
    <row r="1277" s="1" customFormat="1" ht="11.25">
      <c r="C1277" s="47"/>
    </row>
    <row r="1278" s="1" customFormat="1" ht="11.25">
      <c r="C1278" s="47"/>
    </row>
    <row r="1279" s="1" customFormat="1" ht="11.25">
      <c r="C1279" s="47"/>
    </row>
    <row r="1280" s="1" customFormat="1" ht="11.25">
      <c r="C1280" s="47"/>
    </row>
    <row r="1281" s="1" customFormat="1" ht="11.25">
      <c r="C1281" s="47"/>
    </row>
    <row r="1282" s="1" customFormat="1" ht="11.25">
      <c r="C1282" s="47"/>
    </row>
    <row r="1283" s="1" customFormat="1" ht="11.25">
      <c r="C1283" s="47"/>
    </row>
    <row r="1284" s="1" customFormat="1" ht="11.25">
      <c r="C1284" s="47"/>
    </row>
    <row r="1285" s="1" customFormat="1" ht="11.25">
      <c r="C1285" s="47"/>
    </row>
    <row r="1286" s="1" customFormat="1" ht="11.25">
      <c r="C1286" s="47"/>
    </row>
    <row r="1287" s="1" customFormat="1" ht="11.25">
      <c r="C1287" s="47"/>
    </row>
    <row r="1288" s="1" customFormat="1" ht="11.25">
      <c r="C1288" s="47"/>
    </row>
    <row r="1289" s="1" customFormat="1" ht="11.25">
      <c r="C1289" s="47"/>
    </row>
    <row r="1290" s="1" customFormat="1" ht="11.25">
      <c r="C1290" s="47"/>
    </row>
    <row r="1291" s="1" customFormat="1" ht="11.25">
      <c r="C1291" s="47"/>
    </row>
    <row r="1292" s="1" customFormat="1" ht="11.25">
      <c r="C1292" s="47"/>
    </row>
    <row r="1293" s="1" customFormat="1" ht="11.25">
      <c r="C1293" s="47"/>
    </row>
    <row r="1294" s="1" customFormat="1" ht="11.25">
      <c r="C1294" s="47"/>
    </row>
    <row r="1295" s="1" customFormat="1" ht="11.25">
      <c r="C1295" s="47"/>
    </row>
    <row r="1296" s="1" customFormat="1" ht="11.25">
      <c r="C1296" s="47"/>
    </row>
    <row r="1297" s="1" customFormat="1" ht="11.25">
      <c r="C1297" s="47"/>
    </row>
    <row r="1298" s="1" customFormat="1" ht="11.25">
      <c r="C1298" s="47"/>
    </row>
    <row r="1299" s="1" customFormat="1" ht="11.25">
      <c r="C1299" s="47"/>
    </row>
    <row r="1300" s="1" customFormat="1" ht="11.25">
      <c r="C1300" s="47"/>
    </row>
    <row r="1301" s="1" customFormat="1" ht="11.25">
      <c r="C1301" s="47"/>
    </row>
    <row r="1302" s="1" customFormat="1" ht="11.25">
      <c r="C1302" s="47"/>
    </row>
    <row r="1303" s="1" customFormat="1" ht="11.25">
      <c r="C1303" s="47"/>
    </row>
    <row r="1304" s="1" customFormat="1" ht="11.25">
      <c r="C1304" s="47"/>
    </row>
    <row r="1305" s="1" customFormat="1" ht="11.25">
      <c r="C1305" s="47"/>
    </row>
    <row r="1306" s="1" customFormat="1" ht="11.25">
      <c r="C1306" s="47"/>
    </row>
    <row r="1307" s="1" customFormat="1" ht="11.25">
      <c r="C1307" s="47"/>
    </row>
    <row r="1308" s="1" customFormat="1" ht="11.25">
      <c r="C1308" s="47"/>
    </row>
    <row r="1309" s="1" customFormat="1" ht="11.25">
      <c r="C1309" s="47"/>
    </row>
    <row r="1310" s="1" customFormat="1" ht="11.25">
      <c r="C1310" s="47"/>
    </row>
    <row r="1311" s="1" customFormat="1" ht="11.25">
      <c r="C1311" s="47"/>
    </row>
    <row r="1312" s="1" customFormat="1" ht="11.25">
      <c r="C1312" s="47"/>
    </row>
    <row r="1313" s="1" customFormat="1" ht="11.25">
      <c r="C1313" s="47"/>
    </row>
    <row r="1314" s="1" customFormat="1" ht="11.25">
      <c r="C1314" s="47"/>
    </row>
    <row r="1315" s="1" customFormat="1" ht="11.25">
      <c r="C1315" s="47"/>
    </row>
    <row r="1316" s="1" customFormat="1" ht="11.25">
      <c r="C1316" s="47"/>
    </row>
    <row r="1317" s="1" customFormat="1" ht="11.25">
      <c r="C1317" s="47"/>
    </row>
    <row r="1318" s="1" customFormat="1" ht="11.25">
      <c r="C1318" s="47"/>
    </row>
    <row r="1319" s="1" customFormat="1" ht="11.25">
      <c r="C1319" s="47"/>
    </row>
    <row r="1320" s="1" customFormat="1" ht="11.25">
      <c r="C1320" s="47"/>
    </row>
    <row r="1321" s="1" customFormat="1" ht="11.25">
      <c r="C1321" s="47"/>
    </row>
    <row r="1322" s="1" customFormat="1" ht="11.25">
      <c r="C1322" s="47"/>
    </row>
    <row r="1323" s="1" customFormat="1" ht="11.25">
      <c r="C1323" s="47"/>
    </row>
    <row r="1324" s="1" customFormat="1" ht="11.25">
      <c r="C1324" s="47"/>
    </row>
    <row r="1325" s="1" customFormat="1" ht="11.25">
      <c r="C1325" s="47"/>
    </row>
    <row r="1326" s="1" customFormat="1" ht="11.25">
      <c r="C1326" s="47"/>
    </row>
    <row r="1327" s="1" customFormat="1" ht="11.25">
      <c r="C1327" s="47"/>
    </row>
    <row r="1328" s="1" customFormat="1" ht="11.25">
      <c r="C1328" s="47"/>
    </row>
    <row r="1329" s="1" customFormat="1" ht="11.25">
      <c r="C1329" s="47"/>
    </row>
    <row r="1330" s="1" customFormat="1" ht="11.25">
      <c r="C1330" s="47"/>
    </row>
    <row r="1331" s="1" customFormat="1" ht="11.25">
      <c r="C1331" s="47"/>
    </row>
    <row r="1332" s="1" customFormat="1" ht="11.25">
      <c r="C1332" s="47"/>
    </row>
    <row r="1333" s="1" customFormat="1" ht="11.25">
      <c r="C1333" s="47"/>
    </row>
    <row r="1334" s="1" customFormat="1" ht="11.25">
      <c r="C1334" s="47"/>
    </row>
    <row r="1335" s="1" customFormat="1" ht="11.25">
      <c r="C1335" s="47"/>
    </row>
    <row r="1336" s="1" customFormat="1" ht="11.25">
      <c r="C1336" s="47"/>
    </row>
    <row r="1337" s="1" customFormat="1" ht="11.25">
      <c r="C1337" s="47"/>
    </row>
    <row r="1338" s="1" customFormat="1" ht="11.25">
      <c r="C1338" s="47"/>
    </row>
    <row r="1339" s="1" customFormat="1" ht="11.25">
      <c r="C1339" s="47"/>
    </row>
    <row r="1340" s="1" customFormat="1" ht="11.25">
      <c r="C1340" s="47"/>
    </row>
    <row r="1341" s="1" customFormat="1" ht="11.25">
      <c r="C1341" s="47"/>
    </row>
    <row r="1342" s="1" customFormat="1" ht="11.25">
      <c r="C1342" s="47"/>
    </row>
    <row r="1343" s="1" customFormat="1" ht="11.25">
      <c r="C1343" s="47"/>
    </row>
    <row r="1344" s="1" customFormat="1" ht="11.25">
      <c r="C1344" s="47"/>
    </row>
    <row r="1345" s="1" customFormat="1" ht="11.25">
      <c r="C1345" s="47"/>
    </row>
    <row r="1346" s="1" customFormat="1" ht="11.25">
      <c r="C1346" s="47"/>
    </row>
    <row r="1347" s="1" customFormat="1" ht="11.25">
      <c r="C1347" s="47"/>
    </row>
    <row r="1348" s="1" customFormat="1" ht="11.25">
      <c r="C1348" s="47"/>
    </row>
    <row r="1349" s="1" customFormat="1" ht="11.25">
      <c r="C1349" s="47"/>
    </row>
    <row r="1350" s="1" customFormat="1" ht="11.25">
      <c r="C1350" s="47"/>
    </row>
    <row r="1351" s="1" customFormat="1" ht="11.25">
      <c r="C1351" s="47"/>
    </row>
    <row r="1352" s="1" customFormat="1" ht="11.25">
      <c r="C1352" s="47"/>
    </row>
    <row r="1353" s="1" customFormat="1" ht="11.25">
      <c r="C1353" s="47"/>
    </row>
    <row r="1354" s="1" customFormat="1" ht="11.25">
      <c r="C1354" s="47"/>
    </row>
    <row r="1355" s="1" customFormat="1" ht="11.25">
      <c r="C1355" s="47"/>
    </row>
    <row r="1356" s="1" customFormat="1" ht="11.25">
      <c r="C1356" s="47"/>
    </row>
    <row r="1357" s="1" customFormat="1" ht="11.25">
      <c r="C1357" s="47"/>
    </row>
    <row r="1358" s="1" customFormat="1" ht="11.25">
      <c r="C1358" s="47"/>
    </row>
    <row r="1359" s="1" customFormat="1" ht="11.25">
      <c r="C1359" s="47"/>
    </row>
    <row r="1360" s="1" customFormat="1" ht="11.25">
      <c r="C1360" s="47"/>
    </row>
    <row r="1361" s="1" customFormat="1" ht="11.25">
      <c r="C1361" s="47"/>
    </row>
    <row r="1362" s="1" customFormat="1" ht="11.25">
      <c r="C1362" s="47"/>
    </row>
    <row r="1363" s="1" customFormat="1" ht="11.25">
      <c r="C1363" s="47"/>
    </row>
    <row r="1364" s="1" customFormat="1" ht="11.25">
      <c r="C1364" s="47"/>
    </row>
    <row r="1365" s="1" customFormat="1" ht="11.25">
      <c r="C1365" s="47"/>
    </row>
    <row r="1366" s="1" customFormat="1" ht="11.25">
      <c r="C1366" s="47"/>
    </row>
    <row r="1367" s="1" customFormat="1" ht="11.25">
      <c r="C1367" s="47"/>
    </row>
    <row r="1368" s="1" customFormat="1" ht="11.25">
      <c r="C1368" s="47"/>
    </row>
    <row r="1369" s="1" customFormat="1" ht="11.25">
      <c r="C1369" s="47"/>
    </row>
    <row r="1370" s="1" customFormat="1" ht="11.25">
      <c r="C1370" s="47"/>
    </row>
    <row r="1371" s="1" customFormat="1" ht="11.25">
      <c r="C1371" s="47"/>
    </row>
    <row r="1372" s="1" customFormat="1" ht="11.25">
      <c r="C1372" s="47"/>
    </row>
    <row r="1373" s="1" customFormat="1" ht="11.25">
      <c r="C1373" s="47"/>
    </row>
    <row r="1374" s="1" customFormat="1" ht="11.25">
      <c r="C1374" s="47"/>
    </row>
    <row r="1375" s="1" customFormat="1" ht="11.25">
      <c r="C1375" s="47"/>
    </row>
    <row r="1376" s="1" customFormat="1" ht="11.25">
      <c r="C1376" s="47"/>
    </row>
    <row r="1377" s="1" customFormat="1" ht="11.25">
      <c r="C1377" s="47"/>
    </row>
    <row r="1378" s="1" customFormat="1" ht="11.25">
      <c r="C1378" s="47"/>
    </row>
    <row r="1379" s="1" customFormat="1" ht="11.25">
      <c r="C1379" s="47"/>
    </row>
    <row r="1380" s="1" customFormat="1" ht="11.25">
      <c r="C1380" s="47"/>
    </row>
    <row r="1381" s="1" customFormat="1" ht="11.25">
      <c r="C1381" s="47"/>
    </row>
    <row r="1382" s="1" customFormat="1" ht="11.25">
      <c r="C1382" s="47"/>
    </row>
    <row r="1383" s="1" customFormat="1" ht="11.25">
      <c r="C1383" s="47"/>
    </row>
    <row r="1384" s="1" customFormat="1" ht="11.25">
      <c r="C1384" s="47"/>
    </row>
    <row r="1385" s="1" customFormat="1" ht="11.25">
      <c r="C1385" s="47"/>
    </row>
    <row r="1386" s="1" customFormat="1" ht="11.25">
      <c r="C1386" s="47"/>
    </row>
    <row r="1387" s="1" customFormat="1" ht="11.25">
      <c r="C1387" s="47"/>
    </row>
    <row r="1388" s="1" customFormat="1" ht="11.25">
      <c r="C1388" s="47"/>
    </row>
    <row r="1389" s="1" customFormat="1" ht="11.25">
      <c r="C1389" s="47"/>
    </row>
    <row r="1390" s="1" customFormat="1" ht="11.25">
      <c r="C1390" s="47"/>
    </row>
    <row r="1391" s="1" customFormat="1" ht="11.25">
      <c r="C1391" s="47"/>
    </row>
    <row r="1392" s="1" customFormat="1" ht="11.25">
      <c r="C1392" s="47"/>
    </row>
    <row r="1393" s="1" customFormat="1" ht="11.25">
      <c r="C1393" s="47"/>
    </row>
    <row r="1394" s="1" customFormat="1" ht="11.25">
      <c r="C1394" s="47"/>
    </row>
    <row r="1395" s="1" customFormat="1" ht="11.25">
      <c r="C1395" s="47"/>
    </row>
    <row r="1396" s="1" customFormat="1" ht="11.25">
      <c r="C1396" s="47"/>
    </row>
    <row r="1397" s="1" customFormat="1" ht="11.25">
      <c r="C1397" s="47"/>
    </row>
    <row r="1398" s="1" customFormat="1" ht="11.25">
      <c r="C1398" s="47"/>
    </row>
    <row r="1399" s="1" customFormat="1" ht="11.25">
      <c r="C1399" s="47"/>
    </row>
    <row r="1400" s="1" customFormat="1" ht="11.25">
      <c r="C1400" s="47"/>
    </row>
    <row r="1401" s="1" customFormat="1" ht="11.25">
      <c r="C1401" s="47"/>
    </row>
    <row r="1402" s="1" customFormat="1" ht="11.25">
      <c r="C1402" s="47"/>
    </row>
    <row r="1403" s="1" customFormat="1" ht="11.25">
      <c r="C1403" s="47"/>
    </row>
    <row r="1404" s="1" customFormat="1" ht="11.25">
      <c r="C1404" s="47"/>
    </row>
    <row r="1405" s="1" customFormat="1" ht="11.25">
      <c r="C1405" s="47"/>
    </row>
    <row r="1406" s="1" customFormat="1" ht="11.25">
      <c r="C1406" s="47"/>
    </row>
    <row r="1407" s="1" customFormat="1" ht="11.25">
      <c r="C1407" s="47"/>
    </row>
    <row r="1408" s="1" customFormat="1" ht="11.25">
      <c r="C1408" s="47"/>
    </row>
    <row r="1409" s="1" customFormat="1" ht="11.25">
      <c r="C1409" s="47"/>
    </row>
    <row r="1410" s="1" customFormat="1" ht="11.25">
      <c r="C1410" s="47"/>
    </row>
    <row r="1411" s="1" customFormat="1" ht="11.25">
      <c r="C1411" s="47"/>
    </row>
    <row r="1412" s="1" customFormat="1" ht="11.25">
      <c r="C1412" s="47"/>
    </row>
    <row r="1413" s="1" customFormat="1" ht="11.25">
      <c r="C1413" s="47"/>
    </row>
    <row r="1414" s="1" customFormat="1" ht="11.25">
      <c r="C1414" s="47"/>
    </row>
    <row r="1415" s="1" customFormat="1" ht="11.25">
      <c r="C1415" s="47"/>
    </row>
    <row r="1416" s="1" customFormat="1" ht="11.25">
      <c r="C1416" s="47"/>
    </row>
    <row r="1417" s="1" customFormat="1" ht="11.25">
      <c r="C1417" s="47"/>
    </row>
    <row r="1418" s="1" customFormat="1" ht="11.25">
      <c r="C1418" s="47"/>
    </row>
    <row r="1419" s="1" customFormat="1" ht="11.25">
      <c r="C1419" s="47"/>
    </row>
    <row r="1420" s="1" customFormat="1" ht="11.25">
      <c r="C1420" s="47"/>
    </row>
    <row r="1421" s="1" customFormat="1" ht="11.25">
      <c r="C1421" s="47"/>
    </row>
    <row r="1422" s="1" customFormat="1" ht="11.25">
      <c r="C1422" s="47"/>
    </row>
    <row r="1423" s="1" customFormat="1" ht="11.25">
      <c r="C1423" s="47"/>
    </row>
    <row r="1424" s="1" customFormat="1" ht="11.25">
      <c r="C1424" s="47"/>
    </row>
    <row r="1425" s="1" customFormat="1" ht="11.25">
      <c r="C1425" s="47"/>
    </row>
    <row r="1426" s="1" customFormat="1" ht="11.25">
      <c r="C1426" s="47"/>
    </row>
    <row r="1427" s="1" customFormat="1" ht="11.25">
      <c r="C1427" s="47"/>
    </row>
    <row r="1428" s="1" customFormat="1" ht="11.25">
      <c r="C1428" s="47"/>
    </row>
    <row r="1429" s="1" customFormat="1" ht="11.25">
      <c r="C1429" s="47"/>
    </row>
    <row r="1430" s="1" customFormat="1" ht="11.25">
      <c r="C1430" s="47"/>
    </row>
    <row r="1431" s="1" customFormat="1" ht="11.25">
      <c r="C1431" s="47"/>
    </row>
    <row r="1432" s="1" customFormat="1" ht="11.25">
      <c r="C1432" s="47"/>
    </row>
    <row r="1433" s="1" customFormat="1" ht="11.25">
      <c r="C1433" s="47"/>
    </row>
    <row r="1434" s="1" customFormat="1" ht="11.25">
      <c r="C1434" s="47"/>
    </row>
    <row r="1435" s="1" customFormat="1" ht="11.25">
      <c r="C1435" s="47"/>
    </row>
    <row r="1436" s="1" customFormat="1" ht="11.25">
      <c r="C1436" s="47"/>
    </row>
    <row r="1437" s="1" customFormat="1" ht="11.25">
      <c r="C1437" s="47"/>
    </row>
    <row r="1438" s="1" customFormat="1" ht="11.25">
      <c r="C1438" s="47"/>
    </row>
    <row r="1439" s="1" customFormat="1" ht="11.25">
      <c r="C1439" s="47"/>
    </row>
    <row r="1440" s="1" customFormat="1" ht="11.25">
      <c r="C1440" s="47"/>
    </row>
    <row r="1441" s="1" customFormat="1" ht="11.25">
      <c r="C1441" s="47"/>
    </row>
    <row r="1442" s="1" customFormat="1" ht="11.25">
      <c r="C1442" s="47"/>
    </row>
    <row r="1443" s="1" customFormat="1" ht="11.25">
      <c r="C1443" s="47"/>
    </row>
    <row r="1444" s="1" customFormat="1" ht="11.25">
      <c r="C1444" s="47"/>
    </row>
    <row r="1445" s="1" customFormat="1" ht="11.25">
      <c r="C1445" s="47"/>
    </row>
    <row r="1446" s="1" customFormat="1" ht="11.25">
      <c r="C1446" s="47"/>
    </row>
    <row r="1447" s="1" customFormat="1" ht="11.25">
      <c r="C1447" s="47"/>
    </row>
    <row r="1448" s="1" customFormat="1" ht="11.25">
      <c r="C1448" s="47"/>
    </row>
    <row r="1449" s="1" customFormat="1" ht="11.25">
      <c r="C1449" s="47"/>
    </row>
    <row r="1450" s="1" customFormat="1" ht="11.25">
      <c r="C1450" s="47"/>
    </row>
    <row r="1451" s="1" customFormat="1" ht="11.25">
      <c r="C1451" s="47"/>
    </row>
    <row r="1452" s="1" customFormat="1" ht="11.25">
      <c r="C1452" s="47"/>
    </row>
    <row r="1453" s="1" customFormat="1" ht="11.25">
      <c r="C1453" s="47"/>
    </row>
    <row r="1454" s="1" customFormat="1" ht="11.25">
      <c r="C1454" s="47"/>
    </row>
    <row r="1455" s="1" customFormat="1" ht="11.25">
      <c r="C1455" s="47"/>
    </row>
    <row r="1456" s="1" customFormat="1" ht="11.25">
      <c r="C1456" s="47"/>
    </row>
    <row r="1457" s="1" customFormat="1" ht="11.25">
      <c r="C1457" s="47"/>
    </row>
    <row r="1458" s="1" customFormat="1" ht="11.25">
      <c r="C1458" s="47"/>
    </row>
    <row r="1459" s="1" customFormat="1" ht="11.25">
      <c r="C1459" s="47"/>
    </row>
    <row r="1460" s="1" customFormat="1" ht="11.25">
      <c r="C1460" s="47"/>
    </row>
    <row r="1461" s="1" customFormat="1" ht="11.25">
      <c r="C1461" s="47"/>
    </row>
    <row r="1462" s="1" customFormat="1" ht="11.25">
      <c r="C1462" s="47"/>
    </row>
    <row r="1463" s="1" customFormat="1" ht="11.25">
      <c r="C1463" s="47"/>
    </row>
    <row r="1464" s="1" customFormat="1" ht="11.25">
      <c r="C1464" s="47"/>
    </row>
    <row r="1465" s="1" customFormat="1" ht="11.25">
      <c r="C1465" s="47"/>
    </row>
    <row r="1466" s="1" customFormat="1" ht="11.25">
      <c r="C1466" s="47"/>
    </row>
    <row r="1467" s="1" customFormat="1" ht="11.25">
      <c r="C1467" s="47"/>
    </row>
    <row r="1468" s="1" customFormat="1" ht="11.25">
      <c r="C1468" s="47"/>
    </row>
    <row r="1469" s="1" customFormat="1" ht="11.25">
      <c r="C1469" s="47"/>
    </row>
    <row r="1470" s="1" customFormat="1" ht="11.25">
      <c r="C1470" s="47"/>
    </row>
    <row r="1471" s="1" customFormat="1" ht="11.25">
      <c r="C1471" s="47"/>
    </row>
    <row r="1472" s="1" customFormat="1" ht="11.25">
      <c r="C1472" s="47"/>
    </row>
    <row r="1473" s="1" customFormat="1" ht="11.25">
      <c r="C1473" s="47"/>
    </row>
    <row r="1474" s="1" customFormat="1" ht="11.25">
      <c r="C1474" s="47"/>
    </row>
    <row r="1475" s="1" customFormat="1" ht="11.25">
      <c r="C1475" s="47"/>
    </row>
    <row r="1476" s="1" customFormat="1" ht="11.25">
      <c r="C1476" s="47"/>
    </row>
    <row r="1477" s="1" customFormat="1" ht="11.25">
      <c r="C1477" s="47"/>
    </row>
    <row r="1478" s="1" customFormat="1" ht="11.25">
      <c r="C1478" s="47"/>
    </row>
    <row r="1479" s="1" customFormat="1" ht="11.25">
      <c r="C1479" s="47"/>
    </row>
    <row r="1480" s="1" customFormat="1" ht="11.25">
      <c r="C1480" s="47"/>
    </row>
    <row r="1481" s="1" customFormat="1" ht="11.25">
      <c r="C1481" s="47"/>
    </row>
    <row r="1482" s="1" customFormat="1" ht="11.25">
      <c r="C1482" s="47"/>
    </row>
    <row r="1483" s="1" customFormat="1" ht="11.25">
      <c r="C1483" s="47"/>
    </row>
    <row r="1484" s="1" customFormat="1" ht="11.25">
      <c r="C1484" s="47"/>
    </row>
    <row r="1485" s="1" customFormat="1" ht="11.25">
      <c r="C1485" s="47"/>
    </row>
    <row r="1486" s="1" customFormat="1" ht="11.25">
      <c r="C1486" s="47"/>
    </row>
    <row r="1487" s="1" customFormat="1" ht="11.25">
      <c r="C1487" s="47"/>
    </row>
    <row r="1488" s="1" customFormat="1" ht="11.25">
      <c r="C1488" s="47"/>
    </row>
    <row r="1489" s="1" customFormat="1" ht="11.25">
      <c r="C1489" s="47"/>
    </row>
    <row r="1490" s="1" customFormat="1" ht="11.25">
      <c r="C1490" s="47"/>
    </row>
    <row r="1491" s="1" customFormat="1" ht="11.25">
      <c r="C1491" s="47"/>
    </row>
    <row r="1492" s="1" customFormat="1" ht="11.25">
      <c r="C1492" s="47"/>
    </row>
    <row r="1493" s="1" customFormat="1" ht="11.25">
      <c r="C1493" s="47"/>
    </row>
    <row r="1494" s="1" customFormat="1" ht="11.25">
      <c r="C1494" s="47"/>
    </row>
    <row r="1495" s="1" customFormat="1" ht="11.25">
      <c r="C1495" s="47"/>
    </row>
    <row r="1496" s="1" customFormat="1" ht="11.25">
      <c r="C1496" s="47"/>
    </row>
    <row r="1497" s="1" customFormat="1" ht="11.25">
      <c r="C1497" s="47"/>
    </row>
    <row r="1498" s="1" customFormat="1" ht="11.25">
      <c r="C1498" s="47"/>
    </row>
    <row r="1499" s="1" customFormat="1" ht="11.25">
      <c r="C1499" s="47"/>
    </row>
    <row r="1500" s="1" customFormat="1" ht="11.25">
      <c r="C1500" s="47"/>
    </row>
    <row r="1501" s="1" customFormat="1" ht="11.25">
      <c r="C1501" s="47"/>
    </row>
    <row r="1502" s="1" customFormat="1" ht="11.25">
      <c r="C1502" s="47"/>
    </row>
    <row r="1503" spans="2:9" s="1" customFormat="1" ht="11.25">
      <c r="B1503" s="46"/>
      <c r="C1503" s="48"/>
      <c r="D1503" s="46"/>
      <c r="E1503" s="46"/>
      <c r="F1503" s="46"/>
      <c r="G1503" s="46"/>
      <c r="H1503" s="46"/>
      <c r="I1503" s="46"/>
    </row>
    <row r="1504" spans="1:137" s="46" customFormat="1" ht="11.25">
      <c r="A1504" s="1"/>
      <c r="C1504" s="48"/>
      <c r="J1504" s="1"/>
      <c r="K1504" s="1"/>
      <c r="L1504" s="1"/>
      <c r="M1504" s="1"/>
      <c r="N1504" s="1"/>
      <c r="O1504" s="1"/>
      <c r="P1504" s="1"/>
      <c r="Q1504" s="1"/>
      <c r="R1504" s="1"/>
      <c r="S1504" s="1"/>
      <c r="T1504" s="1"/>
      <c r="U1504" s="1"/>
      <c r="V1504" s="1"/>
      <c r="W1504" s="1"/>
      <c r="X1504" s="1"/>
      <c r="Y1504" s="1"/>
      <c r="Z1504" s="1"/>
      <c r="AA1504" s="1"/>
      <c r="AB1504" s="1"/>
      <c r="AC1504" s="1"/>
      <c r="AD1504" s="1"/>
      <c r="AE1504" s="1"/>
      <c r="AF1504" s="1"/>
      <c r="AG1504" s="1"/>
      <c r="AH1504" s="1"/>
      <c r="AI1504" s="1"/>
      <c r="AJ1504" s="1"/>
      <c r="AK1504" s="1"/>
      <c r="AL1504" s="1"/>
      <c r="AM1504" s="1"/>
      <c r="AN1504" s="1"/>
      <c r="AO1504" s="1"/>
      <c r="AP1504" s="1"/>
      <c r="AQ1504" s="1"/>
      <c r="AR1504" s="1"/>
      <c r="AS1504" s="1"/>
      <c r="AT1504" s="1"/>
      <c r="AU1504" s="1"/>
      <c r="AV1504" s="1"/>
      <c r="AW1504" s="1"/>
      <c r="AX1504" s="1"/>
      <c r="AY1504" s="1"/>
      <c r="AZ1504" s="1"/>
      <c r="BA1504" s="1"/>
      <c r="BB1504" s="1"/>
      <c r="BC1504" s="1"/>
      <c r="BD1504" s="1"/>
      <c r="BE1504" s="1"/>
      <c r="BF1504" s="1"/>
      <c r="BG1504" s="1"/>
      <c r="BH1504" s="1"/>
      <c r="BI1504" s="1"/>
      <c r="BJ1504" s="1"/>
      <c r="BK1504" s="1"/>
      <c r="BL1504" s="1"/>
      <c r="BM1504" s="1"/>
      <c r="BN1504" s="1"/>
      <c r="BO1504" s="1"/>
      <c r="BP1504" s="1"/>
      <c r="BQ1504" s="1"/>
      <c r="BR1504" s="1"/>
      <c r="BS1504" s="1"/>
      <c r="BT1504" s="1"/>
      <c r="BU1504" s="1"/>
      <c r="BV1504" s="1"/>
      <c r="BW1504" s="1"/>
      <c r="BX1504" s="1"/>
      <c r="BY1504" s="1"/>
      <c r="BZ1504" s="1"/>
      <c r="CA1504" s="1"/>
      <c r="CB1504" s="1"/>
      <c r="CC1504" s="1"/>
      <c r="CD1504" s="1"/>
      <c r="CE1504" s="1"/>
      <c r="CF1504" s="1"/>
      <c r="CG1504" s="1"/>
      <c r="CH1504" s="1"/>
      <c r="CI1504" s="1"/>
      <c r="CJ1504" s="1"/>
      <c r="CK1504" s="1"/>
      <c r="CL1504" s="1"/>
      <c r="CM1504" s="1"/>
      <c r="CN1504" s="1"/>
      <c r="CO1504" s="1"/>
      <c r="CP1504" s="1"/>
      <c r="CQ1504" s="1"/>
      <c r="CR1504" s="1"/>
      <c r="CS1504" s="1"/>
      <c r="CT1504" s="1"/>
      <c r="CU1504" s="1"/>
      <c r="CV1504" s="1"/>
      <c r="CW1504" s="1"/>
      <c r="CX1504" s="1"/>
      <c r="CY1504" s="1"/>
      <c r="CZ1504" s="1"/>
      <c r="DA1504" s="1"/>
      <c r="DB1504" s="1"/>
      <c r="DC1504" s="1"/>
      <c r="DD1504" s="1"/>
      <c r="DE1504" s="1"/>
      <c r="DF1504" s="1"/>
      <c r="DG1504" s="1"/>
      <c r="DH1504" s="1"/>
      <c r="DI1504" s="1"/>
      <c r="DJ1504" s="1"/>
      <c r="DK1504" s="1"/>
      <c r="DL1504" s="1"/>
      <c r="DM1504" s="1"/>
      <c r="DN1504" s="1"/>
      <c r="DO1504" s="1"/>
      <c r="DP1504" s="1"/>
      <c r="DQ1504" s="1"/>
      <c r="DR1504" s="1"/>
      <c r="DS1504" s="1"/>
      <c r="DT1504" s="1"/>
      <c r="DU1504" s="1"/>
      <c r="DV1504" s="1"/>
      <c r="DW1504" s="1"/>
      <c r="DX1504" s="1"/>
      <c r="DY1504" s="1"/>
      <c r="DZ1504" s="1"/>
      <c r="EA1504" s="1"/>
      <c r="EB1504" s="1"/>
      <c r="EC1504" s="1"/>
      <c r="ED1504" s="1"/>
      <c r="EE1504" s="1"/>
      <c r="EF1504" s="1"/>
      <c r="EG1504" s="1"/>
    </row>
    <row r="1505" spans="1:137" s="46" customFormat="1" ht="11.25">
      <c r="A1505" s="1"/>
      <c r="C1505" s="48"/>
      <c r="J1505" s="1"/>
      <c r="K1505" s="1"/>
      <c r="L1505" s="1"/>
      <c r="M1505" s="1"/>
      <c r="N1505" s="1"/>
      <c r="O1505" s="1"/>
      <c r="P1505" s="1"/>
      <c r="Q1505" s="1"/>
      <c r="R1505" s="1"/>
      <c r="S1505" s="1"/>
      <c r="T1505" s="1"/>
      <c r="U1505" s="1"/>
      <c r="V1505" s="1"/>
      <c r="W1505" s="1"/>
      <c r="X1505" s="1"/>
      <c r="Y1505" s="1"/>
      <c r="Z1505" s="1"/>
      <c r="AA1505" s="1"/>
      <c r="AB1505" s="1"/>
      <c r="AC1505" s="1"/>
      <c r="AD1505" s="1"/>
      <c r="AE1505" s="1"/>
      <c r="AF1505" s="1"/>
      <c r="AG1505" s="1"/>
      <c r="AH1505" s="1"/>
      <c r="AI1505" s="1"/>
      <c r="AJ1505" s="1"/>
      <c r="AK1505" s="1"/>
      <c r="AL1505" s="1"/>
      <c r="AM1505" s="1"/>
      <c r="AN1505" s="1"/>
      <c r="AO1505" s="1"/>
      <c r="AP1505" s="1"/>
      <c r="AQ1505" s="1"/>
      <c r="AR1505" s="1"/>
      <c r="AS1505" s="1"/>
      <c r="AT1505" s="1"/>
      <c r="AU1505" s="1"/>
      <c r="AV1505" s="1"/>
      <c r="AW1505" s="1"/>
      <c r="AX1505" s="1"/>
      <c r="AY1505" s="1"/>
      <c r="AZ1505" s="1"/>
      <c r="BA1505" s="1"/>
      <c r="BB1505" s="1"/>
      <c r="BC1505" s="1"/>
      <c r="BD1505" s="1"/>
      <c r="BE1505" s="1"/>
      <c r="BF1505" s="1"/>
      <c r="BG1505" s="1"/>
      <c r="BH1505" s="1"/>
      <c r="BI1505" s="1"/>
      <c r="BJ1505" s="1"/>
      <c r="BK1505" s="1"/>
      <c r="BL1505" s="1"/>
      <c r="BM1505" s="1"/>
      <c r="BN1505" s="1"/>
      <c r="BO1505" s="1"/>
      <c r="BP1505" s="1"/>
      <c r="BQ1505" s="1"/>
      <c r="BR1505" s="1"/>
      <c r="BS1505" s="1"/>
      <c r="BT1505" s="1"/>
      <c r="BU1505" s="1"/>
      <c r="BV1505" s="1"/>
      <c r="BW1505" s="1"/>
      <c r="BX1505" s="1"/>
      <c r="BY1505" s="1"/>
      <c r="BZ1505" s="1"/>
      <c r="CA1505" s="1"/>
      <c r="CB1505" s="1"/>
      <c r="CC1505" s="1"/>
      <c r="CD1505" s="1"/>
      <c r="CE1505" s="1"/>
      <c r="CF1505" s="1"/>
      <c r="CG1505" s="1"/>
      <c r="CH1505" s="1"/>
      <c r="CI1505" s="1"/>
      <c r="CJ1505" s="1"/>
      <c r="CK1505" s="1"/>
      <c r="CL1505" s="1"/>
      <c r="CM1505" s="1"/>
      <c r="CN1505" s="1"/>
      <c r="CO1505" s="1"/>
      <c r="CP1505" s="1"/>
      <c r="CQ1505" s="1"/>
      <c r="CR1505" s="1"/>
      <c r="CS1505" s="1"/>
      <c r="CT1505" s="1"/>
      <c r="CU1505" s="1"/>
      <c r="CV1505" s="1"/>
      <c r="CW1505" s="1"/>
      <c r="CX1505" s="1"/>
      <c r="CY1505" s="1"/>
      <c r="CZ1505" s="1"/>
      <c r="DA1505" s="1"/>
      <c r="DB1505" s="1"/>
      <c r="DC1505" s="1"/>
      <c r="DD1505" s="1"/>
      <c r="DE1505" s="1"/>
      <c r="DF1505" s="1"/>
      <c r="DG1505" s="1"/>
      <c r="DH1505" s="1"/>
      <c r="DI1505" s="1"/>
      <c r="DJ1505" s="1"/>
      <c r="DK1505" s="1"/>
      <c r="DL1505" s="1"/>
      <c r="DM1505" s="1"/>
      <c r="DN1505" s="1"/>
      <c r="DO1505" s="1"/>
      <c r="DP1505" s="1"/>
      <c r="DQ1505" s="1"/>
      <c r="DR1505" s="1"/>
      <c r="DS1505" s="1"/>
      <c r="DT1505" s="1"/>
      <c r="DU1505" s="1"/>
      <c r="DV1505" s="1"/>
      <c r="DW1505" s="1"/>
      <c r="DX1505" s="1"/>
      <c r="DY1505" s="1"/>
      <c r="DZ1505" s="1"/>
      <c r="EA1505" s="1"/>
      <c r="EB1505" s="1"/>
      <c r="EC1505" s="1"/>
      <c r="ED1505" s="1"/>
      <c r="EE1505" s="1"/>
      <c r="EF1505" s="1"/>
      <c r="EG1505" s="1"/>
    </row>
    <row r="1506" spans="1:137" s="46" customFormat="1" ht="11.25">
      <c r="A1506" s="1"/>
      <c r="C1506" s="48"/>
      <c r="J1506" s="1"/>
      <c r="K1506" s="1"/>
      <c r="L1506" s="1"/>
      <c r="M1506" s="1"/>
      <c r="N1506" s="1"/>
      <c r="O1506" s="1"/>
      <c r="P1506" s="1"/>
      <c r="Q1506" s="1"/>
      <c r="R1506" s="1"/>
      <c r="S1506" s="1"/>
      <c r="T1506" s="1"/>
      <c r="U1506" s="1"/>
      <c r="V1506" s="1"/>
      <c r="W1506" s="1"/>
      <c r="X1506" s="1"/>
      <c r="Y1506" s="1"/>
      <c r="Z1506" s="1"/>
      <c r="AA1506" s="1"/>
      <c r="AB1506" s="1"/>
      <c r="AC1506" s="1"/>
      <c r="AD1506" s="1"/>
      <c r="AE1506" s="1"/>
      <c r="AF1506" s="1"/>
      <c r="AG1506" s="1"/>
      <c r="AH1506" s="1"/>
      <c r="AI1506" s="1"/>
      <c r="AJ1506" s="1"/>
      <c r="AK1506" s="1"/>
      <c r="AL1506" s="1"/>
      <c r="AM1506" s="1"/>
      <c r="AN1506" s="1"/>
      <c r="AO1506" s="1"/>
      <c r="AP1506" s="1"/>
      <c r="AQ1506" s="1"/>
      <c r="AR1506" s="1"/>
      <c r="AS1506" s="1"/>
      <c r="AT1506" s="1"/>
      <c r="AU1506" s="1"/>
      <c r="AV1506" s="1"/>
      <c r="AW1506" s="1"/>
      <c r="AX1506" s="1"/>
      <c r="AY1506" s="1"/>
      <c r="AZ1506" s="1"/>
      <c r="BA1506" s="1"/>
      <c r="BB1506" s="1"/>
      <c r="BC1506" s="1"/>
      <c r="BD1506" s="1"/>
      <c r="BE1506" s="1"/>
      <c r="BF1506" s="1"/>
      <c r="BG1506" s="1"/>
      <c r="BH1506" s="1"/>
      <c r="BI1506" s="1"/>
      <c r="BJ1506" s="1"/>
      <c r="BK1506" s="1"/>
      <c r="BL1506" s="1"/>
      <c r="BM1506" s="1"/>
      <c r="BN1506" s="1"/>
      <c r="BO1506" s="1"/>
      <c r="BP1506" s="1"/>
      <c r="BQ1506" s="1"/>
      <c r="BR1506" s="1"/>
      <c r="BS1506" s="1"/>
      <c r="BT1506" s="1"/>
      <c r="BU1506" s="1"/>
      <c r="BV1506" s="1"/>
      <c r="BW1506" s="1"/>
      <c r="BX1506" s="1"/>
      <c r="BY1506" s="1"/>
      <c r="BZ1506" s="1"/>
      <c r="CA1506" s="1"/>
      <c r="CB1506" s="1"/>
      <c r="CC1506" s="1"/>
      <c r="CD1506" s="1"/>
      <c r="CE1506" s="1"/>
      <c r="CF1506" s="1"/>
      <c r="CG1506" s="1"/>
      <c r="CH1506" s="1"/>
      <c r="CI1506" s="1"/>
      <c r="CJ1506" s="1"/>
      <c r="CK1506" s="1"/>
      <c r="CL1506" s="1"/>
      <c r="CM1506" s="1"/>
      <c r="CN1506" s="1"/>
      <c r="CO1506" s="1"/>
      <c r="CP1506" s="1"/>
      <c r="CQ1506" s="1"/>
      <c r="CR1506" s="1"/>
      <c r="CS1506" s="1"/>
      <c r="CT1506" s="1"/>
      <c r="CU1506" s="1"/>
      <c r="CV1506" s="1"/>
      <c r="CW1506" s="1"/>
      <c r="CX1506" s="1"/>
      <c r="CY1506" s="1"/>
      <c r="CZ1506" s="1"/>
      <c r="DA1506" s="1"/>
      <c r="DB1506" s="1"/>
      <c r="DC1506" s="1"/>
      <c r="DD1506" s="1"/>
      <c r="DE1506" s="1"/>
      <c r="DF1506" s="1"/>
      <c r="DG1506" s="1"/>
      <c r="DH1506" s="1"/>
      <c r="DI1506" s="1"/>
      <c r="DJ1506" s="1"/>
      <c r="DK1506" s="1"/>
      <c r="DL1506" s="1"/>
      <c r="DM1506" s="1"/>
      <c r="DN1506" s="1"/>
      <c r="DO1506" s="1"/>
      <c r="DP1506" s="1"/>
      <c r="DQ1506" s="1"/>
      <c r="DR1506" s="1"/>
      <c r="DS1506" s="1"/>
      <c r="DT1506" s="1"/>
      <c r="DU1506" s="1"/>
      <c r="DV1506" s="1"/>
      <c r="DW1506" s="1"/>
      <c r="DX1506" s="1"/>
      <c r="DY1506" s="1"/>
      <c r="DZ1506" s="1"/>
      <c r="EA1506" s="1"/>
      <c r="EB1506" s="1"/>
      <c r="EC1506" s="1"/>
      <c r="ED1506" s="1"/>
      <c r="EE1506" s="1"/>
      <c r="EF1506" s="1"/>
      <c r="EG1506" s="1"/>
    </row>
    <row r="1507" spans="1:137" s="46" customFormat="1" ht="11.25">
      <c r="A1507" s="1"/>
      <c r="C1507" s="48"/>
      <c r="J1507" s="1"/>
      <c r="K1507" s="1"/>
      <c r="L1507" s="1"/>
      <c r="M1507" s="1"/>
      <c r="N1507" s="1"/>
      <c r="O1507" s="1"/>
      <c r="P1507" s="1"/>
      <c r="Q1507" s="1"/>
      <c r="R1507" s="1"/>
      <c r="S1507" s="1"/>
      <c r="T1507" s="1"/>
      <c r="U1507" s="1"/>
      <c r="V1507" s="1"/>
      <c r="W1507" s="1"/>
      <c r="X1507" s="1"/>
      <c r="Y1507" s="1"/>
      <c r="Z1507" s="1"/>
      <c r="AA1507" s="1"/>
      <c r="AB1507" s="1"/>
      <c r="AC1507" s="1"/>
      <c r="AD1507" s="1"/>
      <c r="AE1507" s="1"/>
      <c r="AF1507" s="1"/>
      <c r="AG1507" s="1"/>
      <c r="AH1507" s="1"/>
      <c r="AI1507" s="1"/>
      <c r="AJ1507" s="1"/>
      <c r="AK1507" s="1"/>
      <c r="AL1507" s="1"/>
      <c r="AM1507" s="1"/>
      <c r="AN1507" s="1"/>
      <c r="AO1507" s="1"/>
      <c r="AP1507" s="1"/>
      <c r="AQ1507" s="1"/>
      <c r="AR1507" s="1"/>
      <c r="AS1507" s="1"/>
      <c r="AT1507" s="1"/>
      <c r="AU1507" s="1"/>
      <c r="AV1507" s="1"/>
      <c r="AW1507" s="1"/>
      <c r="AX1507" s="1"/>
      <c r="AY1507" s="1"/>
      <c r="AZ1507" s="1"/>
      <c r="BA1507" s="1"/>
      <c r="BB1507" s="1"/>
      <c r="BC1507" s="1"/>
      <c r="BD1507" s="1"/>
      <c r="BE1507" s="1"/>
      <c r="BF1507" s="1"/>
      <c r="BG1507" s="1"/>
      <c r="BH1507" s="1"/>
      <c r="BI1507" s="1"/>
      <c r="BJ1507" s="1"/>
      <c r="BK1507" s="1"/>
      <c r="BL1507" s="1"/>
      <c r="BM1507" s="1"/>
      <c r="BN1507" s="1"/>
      <c r="BO1507" s="1"/>
      <c r="BP1507" s="1"/>
      <c r="BQ1507" s="1"/>
      <c r="BR1507" s="1"/>
      <c r="BS1507" s="1"/>
      <c r="BT1507" s="1"/>
      <c r="BU1507" s="1"/>
      <c r="BV1507" s="1"/>
      <c r="BW1507" s="1"/>
      <c r="BX1507" s="1"/>
      <c r="BY1507" s="1"/>
      <c r="BZ1507" s="1"/>
      <c r="CA1507" s="1"/>
      <c r="CB1507" s="1"/>
      <c r="CC1507" s="1"/>
      <c r="CD1507" s="1"/>
      <c r="CE1507" s="1"/>
      <c r="CF1507" s="1"/>
      <c r="CG1507" s="1"/>
      <c r="CH1507" s="1"/>
      <c r="CI1507" s="1"/>
      <c r="CJ1507" s="1"/>
      <c r="CK1507" s="1"/>
      <c r="CL1507" s="1"/>
      <c r="CM1507" s="1"/>
      <c r="CN1507" s="1"/>
      <c r="CO1507" s="1"/>
      <c r="CP1507" s="1"/>
      <c r="CQ1507" s="1"/>
      <c r="CR1507" s="1"/>
      <c r="CS1507" s="1"/>
      <c r="CT1507" s="1"/>
      <c r="CU1507" s="1"/>
      <c r="CV1507" s="1"/>
      <c r="CW1507" s="1"/>
      <c r="CX1507" s="1"/>
      <c r="CY1507" s="1"/>
      <c r="CZ1507" s="1"/>
      <c r="DA1507" s="1"/>
      <c r="DB1507" s="1"/>
      <c r="DC1507" s="1"/>
      <c r="DD1507" s="1"/>
      <c r="DE1507" s="1"/>
      <c r="DF1507" s="1"/>
      <c r="DG1507" s="1"/>
      <c r="DH1507" s="1"/>
      <c r="DI1507" s="1"/>
      <c r="DJ1507" s="1"/>
      <c r="DK1507" s="1"/>
      <c r="DL1507" s="1"/>
      <c r="DM1507" s="1"/>
      <c r="DN1507" s="1"/>
      <c r="DO1507" s="1"/>
      <c r="DP1507" s="1"/>
      <c r="DQ1507" s="1"/>
      <c r="DR1507" s="1"/>
      <c r="DS1507" s="1"/>
      <c r="DT1507" s="1"/>
      <c r="DU1507" s="1"/>
      <c r="DV1507" s="1"/>
      <c r="DW1507" s="1"/>
      <c r="DX1507" s="1"/>
      <c r="DY1507" s="1"/>
      <c r="DZ1507" s="1"/>
      <c r="EA1507" s="1"/>
      <c r="EB1507" s="1"/>
      <c r="EC1507" s="1"/>
      <c r="ED1507" s="1"/>
      <c r="EE1507" s="1"/>
      <c r="EF1507" s="1"/>
      <c r="EG1507" s="1"/>
    </row>
    <row r="1508" spans="1:137" s="46" customFormat="1" ht="11.25">
      <c r="A1508" s="1"/>
      <c r="C1508" s="48"/>
      <c r="J1508" s="1"/>
      <c r="K1508" s="1"/>
      <c r="L1508" s="1"/>
      <c r="M1508" s="1"/>
      <c r="N1508" s="1"/>
      <c r="O1508" s="1"/>
      <c r="P1508" s="1"/>
      <c r="Q1508" s="1"/>
      <c r="R1508" s="1"/>
      <c r="S1508" s="1"/>
      <c r="T1508" s="1"/>
      <c r="U1508" s="1"/>
      <c r="V1508" s="1"/>
      <c r="W1508" s="1"/>
      <c r="X1508" s="1"/>
      <c r="Y1508" s="1"/>
      <c r="Z1508" s="1"/>
      <c r="AA1508" s="1"/>
      <c r="AB1508" s="1"/>
      <c r="AC1508" s="1"/>
      <c r="AD1508" s="1"/>
      <c r="AE1508" s="1"/>
      <c r="AF1508" s="1"/>
      <c r="AG1508" s="1"/>
      <c r="AH1508" s="1"/>
      <c r="AI1508" s="1"/>
      <c r="AJ1508" s="1"/>
      <c r="AK1508" s="1"/>
      <c r="AL1508" s="1"/>
      <c r="AM1508" s="1"/>
      <c r="AN1508" s="1"/>
      <c r="AO1508" s="1"/>
      <c r="AP1508" s="1"/>
      <c r="AQ1508" s="1"/>
      <c r="AR1508" s="1"/>
      <c r="AS1508" s="1"/>
      <c r="AT1508" s="1"/>
      <c r="AU1508" s="1"/>
      <c r="AV1508" s="1"/>
      <c r="AW1508" s="1"/>
      <c r="AX1508" s="1"/>
      <c r="AY1508" s="1"/>
      <c r="AZ1508" s="1"/>
      <c r="BA1508" s="1"/>
      <c r="BB1508" s="1"/>
      <c r="BC1508" s="1"/>
      <c r="BD1508" s="1"/>
      <c r="BE1508" s="1"/>
      <c r="BF1508" s="1"/>
      <c r="BG1508" s="1"/>
      <c r="BH1508" s="1"/>
      <c r="BI1508" s="1"/>
      <c r="BJ1508" s="1"/>
      <c r="BK1508" s="1"/>
      <c r="BL1508" s="1"/>
      <c r="BM1508" s="1"/>
      <c r="BN1508" s="1"/>
      <c r="BO1508" s="1"/>
      <c r="BP1508" s="1"/>
      <c r="BQ1508" s="1"/>
      <c r="BR1508" s="1"/>
      <c r="BS1508" s="1"/>
      <c r="BT1508" s="1"/>
      <c r="BU1508" s="1"/>
      <c r="BV1508" s="1"/>
      <c r="BW1508" s="1"/>
      <c r="BX1508" s="1"/>
      <c r="BY1508" s="1"/>
      <c r="BZ1508" s="1"/>
      <c r="CA1508" s="1"/>
      <c r="CB1508" s="1"/>
      <c r="CC1508" s="1"/>
      <c r="CD1508" s="1"/>
      <c r="CE1508" s="1"/>
      <c r="CF1508" s="1"/>
      <c r="CG1508" s="1"/>
      <c r="CH1508" s="1"/>
      <c r="CI1508" s="1"/>
      <c r="CJ1508" s="1"/>
      <c r="CK1508" s="1"/>
      <c r="CL1508" s="1"/>
      <c r="CM1508" s="1"/>
      <c r="CN1508" s="1"/>
      <c r="CO1508" s="1"/>
      <c r="CP1508" s="1"/>
      <c r="CQ1508" s="1"/>
      <c r="CR1508" s="1"/>
      <c r="CS1508" s="1"/>
      <c r="CT1508" s="1"/>
      <c r="CU1508" s="1"/>
      <c r="CV1508" s="1"/>
      <c r="CW1508" s="1"/>
      <c r="CX1508" s="1"/>
      <c r="CY1508" s="1"/>
      <c r="CZ1508" s="1"/>
      <c r="DA1508" s="1"/>
      <c r="DB1508" s="1"/>
      <c r="DC1508" s="1"/>
      <c r="DD1508" s="1"/>
      <c r="DE1508" s="1"/>
      <c r="DF1508" s="1"/>
      <c r="DG1508" s="1"/>
      <c r="DH1508" s="1"/>
      <c r="DI1508" s="1"/>
      <c r="DJ1508" s="1"/>
      <c r="DK1508" s="1"/>
      <c r="DL1508" s="1"/>
      <c r="DM1508" s="1"/>
      <c r="DN1508" s="1"/>
      <c r="DO1508" s="1"/>
      <c r="DP1508" s="1"/>
      <c r="DQ1508" s="1"/>
      <c r="DR1508" s="1"/>
      <c r="DS1508" s="1"/>
      <c r="DT1508" s="1"/>
      <c r="DU1508" s="1"/>
      <c r="DV1508" s="1"/>
      <c r="DW1508" s="1"/>
      <c r="DX1508" s="1"/>
      <c r="DY1508" s="1"/>
      <c r="DZ1508" s="1"/>
      <c r="EA1508" s="1"/>
      <c r="EB1508" s="1"/>
      <c r="EC1508" s="1"/>
      <c r="ED1508" s="1"/>
      <c r="EE1508" s="1"/>
      <c r="EF1508" s="1"/>
      <c r="EG1508" s="1"/>
    </row>
    <row r="1509" spans="1:137" s="46" customFormat="1" ht="11.25">
      <c r="A1509" s="1"/>
      <c r="C1509" s="48"/>
      <c r="J1509" s="1"/>
      <c r="K1509" s="1"/>
      <c r="L1509" s="1"/>
      <c r="M1509" s="1"/>
      <c r="N1509" s="1"/>
      <c r="O1509" s="1"/>
      <c r="P1509" s="1"/>
      <c r="Q1509" s="1"/>
      <c r="R1509" s="1"/>
      <c r="S1509" s="1"/>
      <c r="T1509" s="1"/>
      <c r="U1509" s="1"/>
      <c r="V1509" s="1"/>
      <c r="W1509" s="1"/>
      <c r="X1509" s="1"/>
      <c r="Y1509" s="1"/>
      <c r="Z1509" s="1"/>
      <c r="AA1509" s="1"/>
      <c r="AB1509" s="1"/>
      <c r="AC1509" s="1"/>
      <c r="AD1509" s="1"/>
      <c r="AE1509" s="1"/>
      <c r="AF1509" s="1"/>
      <c r="AG1509" s="1"/>
      <c r="AH1509" s="1"/>
      <c r="AI1509" s="1"/>
      <c r="AJ1509" s="1"/>
      <c r="AK1509" s="1"/>
      <c r="AL1509" s="1"/>
      <c r="AM1509" s="1"/>
      <c r="AN1509" s="1"/>
      <c r="AO1509" s="1"/>
      <c r="AP1509" s="1"/>
      <c r="AQ1509" s="1"/>
      <c r="AR1509" s="1"/>
      <c r="AS1509" s="1"/>
      <c r="AT1509" s="1"/>
      <c r="AU1509" s="1"/>
      <c r="AV1509" s="1"/>
      <c r="AW1509" s="1"/>
      <c r="AX1509" s="1"/>
      <c r="AY1509" s="1"/>
      <c r="AZ1509" s="1"/>
      <c r="BA1509" s="1"/>
      <c r="BB1509" s="1"/>
      <c r="BC1509" s="1"/>
      <c r="BD1509" s="1"/>
      <c r="BE1509" s="1"/>
      <c r="BF1509" s="1"/>
      <c r="BG1509" s="1"/>
      <c r="BH1509" s="1"/>
      <c r="BI1509" s="1"/>
      <c r="BJ1509" s="1"/>
      <c r="BK1509" s="1"/>
      <c r="BL1509" s="1"/>
      <c r="BM1509" s="1"/>
      <c r="BN1509" s="1"/>
      <c r="BO1509" s="1"/>
      <c r="BP1509" s="1"/>
      <c r="BQ1509" s="1"/>
      <c r="BR1509" s="1"/>
      <c r="BS1509" s="1"/>
      <c r="BT1509" s="1"/>
      <c r="BU1509" s="1"/>
      <c r="BV1509" s="1"/>
      <c r="BW1509" s="1"/>
      <c r="BX1509" s="1"/>
      <c r="BY1509" s="1"/>
      <c r="BZ1509" s="1"/>
      <c r="CA1509" s="1"/>
      <c r="CB1509" s="1"/>
      <c r="CC1509" s="1"/>
      <c r="CD1509" s="1"/>
      <c r="CE1509" s="1"/>
      <c r="CF1509" s="1"/>
      <c r="CG1509" s="1"/>
      <c r="CH1509" s="1"/>
      <c r="CI1509" s="1"/>
      <c r="CJ1509" s="1"/>
      <c r="CK1509" s="1"/>
      <c r="CL1509" s="1"/>
      <c r="CM1509" s="1"/>
      <c r="CN1509" s="1"/>
      <c r="CO1509" s="1"/>
      <c r="CP1509" s="1"/>
      <c r="CQ1509" s="1"/>
      <c r="CR1509" s="1"/>
      <c r="CS1509" s="1"/>
      <c r="CT1509" s="1"/>
      <c r="CU1509" s="1"/>
      <c r="CV1509" s="1"/>
      <c r="CW1509" s="1"/>
      <c r="CX1509" s="1"/>
      <c r="CY1509" s="1"/>
      <c r="CZ1509" s="1"/>
      <c r="DA1509" s="1"/>
      <c r="DB1509" s="1"/>
      <c r="DC1509" s="1"/>
      <c r="DD1509" s="1"/>
      <c r="DE1509" s="1"/>
      <c r="DF1509" s="1"/>
      <c r="DG1509" s="1"/>
      <c r="DH1509" s="1"/>
      <c r="DI1509" s="1"/>
      <c r="DJ1509" s="1"/>
      <c r="DK1509" s="1"/>
      <c r="DL1509" s="1"/>
      <c r="DM1509" s="1"/>
      <c r="DN1509" s="1"/>
      <c r="DO1509" s="1"/>
      <c r="DP1509" s="1"/>
      <c r="DQ1509" s="1"/>
      <c r="DR1509" s="1"/>
      <c r="DS1509" s="1"/>
      <c r="DT1509" s="1"/>
      <c r="DU1509" s="1"/>
      <c r="DV1509" s="1"/>
      <c r="DW1509" s="1"/>
      <c r="DX1509" s="1"/>
      <c r="DY1509" s="1"/>
      <c r="DZ1509" s="1"/>
      <c r="EA1509" s="1"/>
      <c r="EB1509" s="1"/>
      <c r="EC1509" s="1"/>
      <c r="ED1509" s="1"/>
      <c r="EE1509" s="1"/>
      <c r="EF1509" s="1"/>
      <c r="EG1509" s="1"/>
    </row>
    <row r="1510" spans="1:137" s="46" customFormat="1" ht="11.25">
      <c r="A1510" s="1"/>
      <c r="C1510" s="48"/>
      <c r="J1510" s="1"/>
      <c r="K1510" s="1"/>
      <c r="L1510" s="1"/>
      <c r="M1510" s="1"/>
      <c r="N1510" s="1"/>
      <c r="O1510" s="1"/>
      <c r="P1510" s="1"/>
      <c r="Q1510" s="1"/>
      <c r="R1510" s="1"/>
      <c r="S1510" s="1"/>
      <c r="T1510" s="1"/>
      <c r="U1510" s="1"/>
      <c r="V1510" s="1"/>
      <c r="W1510" s="1"/>
      <c r="X1510" s="1"/>
      <c r="Y1510" s="1"/>
      <c r="Z1510" s="1"/>
      <c r="AA1510" s="1"/>
      <c r="AB1510" s="1"/>
      <c r="AC1510" s="1"/>
      <c r="AD1510" s="1"/>
      <c r="AE1510" s="1"/>
      <c r="AF1510" s="1"/>
      <c r="AG1510" s="1"/>
      <c r="AH1510" s="1"/>
      <c r="AI1510" s="1"/>
      <c r="AJ1510" s="1"/>
      <c r="AK1510" s="1"/>
      <c r="AL1510" s="1"/>
      <c r="AM1510" s="1"/>
      <c r="AN1510" s="1"/>
      <c r="AO1510" s="1"/>
      <c r="AP1510" s="1"/>
      <c r="AQ1510" s="1"/>
      <c r="AR1510" s="1"/>
      <c r="AS1510" s="1"/>
      <c r="AT1510" s="1"/>
      <c r="AU1510" s="1"/>
      <c r="AV1510" s="1"/>
      <c r="AW1510" s="1"/>
      <c r="AX1510" s="1"/>
      <c r="AY1510" s="1"/>
      <c r="AZ1510" s="1"/>
      <c r="BA1510" s="1"/>
      <c r="BB1510" s="1"/>
      <c r="BC1510" s="1"/>
      <c r="BD1510" s="1"/>
      <c r="BE1510" s="1"/>
      <c r="BF1510" s="1"/>
      <c r="BG1510" s="1"/>
      <c r="BH1510" s="1"/>
      <c r="BI1510" s="1"/>
      <c r="BJ1510" s="1"/>
      <c r="BK1510" s="1"/>
      <c r="BL1510" s="1"/>
      <c r="BM1510" s="1"/>
      <c r="BN1510" s="1"/>
      <c r="BO1510" s="1"/>
      <c r="BP1510" s="1"/>
      <c r="BQ1510" s="1"/>
      <c r="BR1510" s="1"/>
      <c r="BS1510" s="1"/>
      <c r="BT1510" s="1"/>
      <c r="BU1510" s="1"/>
      <c r="BV1510" s="1"/>
      <c r="BW1510" s="1"/>
      <c r="BX1510" s="1"/>
      <c r="BY1510" s="1"/>
      <c r="BZ1510" s="1"/>
      <c r="CA1510" s="1"/>
      <c r="CB1510" s="1"/>
      <c r="CC1510" s="1"/>
      <c r="CD1510" s="1"/>
      <c r="CE1510" s="1"/>
      <c r="CF1510" s="1"/>
      <c r="CG1510" s="1"/>
      <c r="CH1510" s="1"/>
      <c r="CI1510" s="1"/>
      <c r="CJ1510" s="1"/>
      <c r="CK1510" s="1"/>
      <c r="CL1510" s="1"/>
      <c r="CM1510" s="1"/>
      <c r="CN1510" s="1"/>
      <c r="CO1510" s="1"/>
      <c r="CP1510" s="1"/>
      <c r="CQ1510" s="1"/>
      <c r="CR1510" s="1"/>
      <c r="CS1510" s="1"/>
      <c r="CT1510" s="1"/>
      <c r="CU1510" s="1"/>
      <c r="CV1510" s="1"/>
      <c r="CW1510" s="1"/>
      <c r="CX1510" s="1"/>
      <c r="CY1510" s="1"/>
      <c r="CZ1510" s="1"/>
      <c r="DA1510" s="1"/>
      <c r="DB1510" s="1"/>
      <c r="DC1510" s="1"/>
      <c r="DD1510" s="1"/>
      <c r="DE1510" s="1"/>
      <c r="DF1510" s="1"/>
      <c r="DG1510" s="1"/>
      <c r="DH1510" s="1"/>
      <c r="DI1510" s="1"/>
      <c r="DJ1510" s="1"/>
      <c r="DK1510" s="1"/>
      <c r="DL1510" s="1"/>
      <c r="DM1510" s="1"/>
      <c r="DN1510" s="1"/>
      <c r="DO1510" s="1"/>
      <c r="DP1510" s="1"/>
      <c r="DQ1510" s="1"/>
      <c r="DR1510" s="1"/>
      <c r="DS1510" s="1"/>
      <c r="DT1510" s="1"/>
      <c r="DU1510" s="1"/>
      <c r="DV1510" s="1"/>
      <c r="DW1510" s="1"/>
      <c r="DX1510" s="1"/>
      <c r="DY1510" s="1"/>
      <c r="DZ1510" s="1"/>
      <c r="EA1510" s="1"/>
      <c r="EB1510" s="1"/>
      <c r="EC1510" s="1"/>
      <c r="ED1510" s="1"/>
      <c r="EE1510" s="1"/>
      <c r="EF1510" s="1"/>
      <c r="EG1510" s="1"/>
    </row>
    <row r="1511" spans="1:137" s="46" customFormat="1" ht="11.25">
      <c r="A1511" s="1"/>
      <c r="C1511" s="48"/>
      <c r="J1511" s="1"/>
      <c r="K1511" s="1"/>
      <c r="L1511" s="1"/>
      <c r="M1511" s="1"/>
      <c r="N1511" s="1"/>
      <c r="O1511" s="1"/>
      <c r="P1511" s="1"/>
      <c r="Q1511" s="1"/>
      <c r="R1511" s="1"/>
      <c r="S1511" s="1"/>
      <c r="T1511" s="1"/>
      <c r="U1511" s="1"/>
      <c r="V1511" s="1"/>
      <c r="W1511" s="1"/>
      <c r="X1511" s="1"/>
      <c r="Y1511" s="1"/>
      <c r="Z1511" s="1"/>
      <c r="AA1511" s="1"/>
      <c r="AB1511" s="1"/>
      <c r="AC1511" s="1"/>
      <c r="AD1511" s="1"/>
      <c r="AE1511" s="1"/>
      <c r="AF1511" s="1"/>
      <c r="AG1511" s="1"/>
      <c r="AH1511" s="1"/>
      <c r="AI1511" s="1"/>
      <c r="AJ1511" s="1"/>
      <c r="AK1511" s="1"/>
      <c r="AL1511" s="1"/>
      <c r="AM1511" s="1"/>
      <c r="AN1511" s="1"/>
      <c r="AO1511" s="1"/>
      <c r="AP1511" s="1"/>
      <c r="AQ1511" s="1"/>
      <c r="AR1511" s="1"/>
      <c r="AS1511" s="1"/>
      <c r="AT1511" s="1"/>
      <c r="AU1511" s="1"/>
      <c r="AV1511" s="1"/>
      <c r="AW1511" s="1"/>
      <c r="AX1511" s="1"/>
      <c r="AY1511" s="1"/>
      <c r="AZ1511" s="1"/>
      <c r="BA1511" s="1"/>
      <c r="BB1511" s="1"/>
      <c r="BC1511" s="1"/>
      <c r="BD1511" s="1"/>
      <c r="BE1511" s="1"/>
      <c r="BF1511" s="1"/>
      <c r="BG1511" s="1"/>
      <c r="BH1511" s="1"/>
      <c r="BI1511" s="1"/>
      <c r="BJ1511" s="1"/>
      <c r="BK1511" s="1"/>
      <c r="BL1511" s="1"/>
      <c r="BM1511" s="1"/>
      <c r="BN1511" s="1"/>
      <c r="BO1511" s="1"/>
      <c r="BP1511" s="1"/>
      <c r="BQ1511" s="1"/>
      <c r="BR1511" s="1"/>
      <c r="BS1511" s="1"/>
      <c r="BT1511" s="1"/>
      <c r="BU1511" s="1"/>
      <c r="BV1511" s="1"/>
      <c r="BW1511" s="1"/>
      <c r="BX1511" s="1"/>
      <c r="BY1511" s="1"/>
      <c r="BZ1511" s="1"/>
      <c r="CA1511" s="1"/>
      <c r="CB1511" s="1"/>
      <c r="CC1511" s="1"/>
      <c r="CD1511" s="1"/>
      <c r="CE1511" s="1"/>
      <c r="CF1511" s="1"/>
      <c r="CG1511" s="1"/>
      <c r="CH1511" s="1"/>
      <c r="CI1511" s="1"/>
      <c r="CJ1511" s="1"/>
      <c r="CK1511" s="1"/>
      <c r="CL1511" s="1"/>
      <c r="CM1511" s="1"/>
      <c r="CN1511" s="1"/>
      <c r="CO1511" s="1"/>
      <c r="CP1511" s="1"/>
      <c r="CQ1511" s="1"/>
      <c r="CR1511" s="1"/>
      <c r="CS1511" s="1"/>
      <c r="CT1511" s="1"/>
      <c r="CU1511" s="1"/>
      <c r="CV1511" s="1"/>
      <c r="CW1511" s="1"/>
      <c r="CX1511" s="1"/>
      <c r="CY1511" s="1"/>
      <c r="CZ1511" s="1"/>
      <c r="DA1511" s="1"/>
      <c r="DB1511" s="1"/>
      <c r="DC1511" s="1"/>
      <c r="DD1511" s="1"/>
      <c r="DE1511" s="1"/>
      <c r="DF1511" s="1"/>
      <c r="DG1511" s="1"/>
      <c r="DH1511" s="1"/>
      <c r="DI1511" s="1"/>
      <c r="DJ1511" s="1"/>
      <c r="DK1511" s="1"/>
      <c r="DL1511" s="1"/>
      <c r="DM1511" s="1"/>
      <c r="DN1511" s="1"/>
      <c r="DO1511" s="1"/>
      <c r="DP1511" s="1"/>
      <c r="DQ1511" s="1"/>
      <c r="DR1511" s="1"/>
      <c r="DS1511" s="1"/>
      <c r="DT1511" s="1"/>
      <c r="DU1511" s="1"/>
      <c r="DV1511" s="1"/>
      <c r="DW1511" s="1"/>
      <c r="DX1511" s="1"/>
      <c r="DY1511" s="1"/>
      <c r="DZ1511" s="1"/>
      <c r="EA1511" s="1"/>
      <c r="EB1511" s="1"/>
      <c r="EC1511" s="1"/>
      <c r="ED1511" s="1"/>
      <c r="EE1511" s="1"/>
      <c r="EF1511" s="1"/>
      <c r="EG1511" s="1"/>
    </row>
    <row r="1512" spans="1:137" s="46" customFormat="1" ht="11.25">
      <c r="A1512" s="1"/>
      <c r="C1512" s="48"/>
      <c r="J1512" s="1"/>
      <c r="K1512" s="1"/>
      <c r="L1512" s="1"/>
      <c r="M1512" s="1"/>
      <c r="N1512" s="1"/>
      <c r="O1512" s="1"/>
      <c r="P1512" s="1"/>
      <c r="Q1512" s="1"/>
      <c r="R1512" s="1"/>
      <c r="S1512" s="1"/>
      <c r="T1512" s="1"/>
      <c r="U1512" s="1"/>
      <c r="V1512" s="1"/>
      <c r="W1512" s="1"/>
      <c r="X1512" s="1"/>
      <c r="Y1512" s="1"/>
      <c r="Z1512" s="1"/>
      <c r="AA1512" s="1"/>
      <c r="AB1512" s="1"/>
      <c r="AC1512" s="1"/>
      <c r="AD1512" s="1"/>
      <c r="AE1512" s="1"/>
      <c r="AF1512" s="1"/>
      <c r="AG1512" s="1"/>
      <c r="AH1512" s="1"/>
      <c r="AI1512" s="1"/>
      <c r="AJ1512" s="1"/>
      <c r="AK1512" s="1"/>
      <c r="AL1512" s="1"/>
      <c r="AM1512" s="1"/>
      <c r="AN1512" s="1"/>
      <c r="AO1512" s="1"/>
      <c r="AP1512" s="1"/>
      <c r="AQ1512" s="1"/>
      <c r="AR1512" s="1"/>
      <c r="AS1512" s="1"/>
      <c r="AT1512" s="1"/>
      <c r="AU1512" s="1"/>
      <c r="AV1512" s="1"/>
      <c r="AW1512" s="1"/>
      <c r="AX1512" s="1"/>
      <c r="AY1512" s="1"/>
      <c r="AZ1512" s="1"/>
      <c r="BA1512" s="1"/>
      <c r="BB1512" s="1"/>
      <c r="BC1512" s="1"/>
      <c r="BD1512" s="1"/>
      <c r="BE1512" s="1"/>
      <c r="BF1512" s="1"/>
      <c r="BG1512" s="1"/>
      <c r="BH1512" s="1"/>
      <c r="BI1512" s="1"/>
      <c r="BJ1512" s="1"/>
      <c r="BK1512" s="1"/>
      <c r="BL1512" s="1"/>
      <c r="BM1512" s="1"/>
      <c r="BN1512" s="1"/>
      <c r="BO1512" s="1"/>
      <c r="BP1512" s="1"/>
      <c r="BQ1512" s="1"/>
      <c r="BR1512" s="1"/>
      <c r="BS1512" s="1"/>
      <c r="BT1512" s="1"/>
      <c r="BU1512" s="1"/>
      <c r="BV1512" s="1"/>
      <c r="BW1512" s="1"/>
      <c r="BX1512" s="1"/>
      <c r="BY1512" s="1"/>
      <c r="BZ1512" s="1"/>
      <c r="CA1512" s="1"/>
      <c r="CB1512" s="1"/>
      <c r="CC1512" s="1"/>
      <c r="CD1512" s="1"/>
      <c r="CE1512" s="1"/>
      <c r="CF1512" s="1"/>
      <c r="CG1512" s="1"/>
      <c r="CH1512" s="1"/>
      <c r="CI1512" s="1"/>
      <c r="CJ1512" s="1"/>
      <c r="CK1512" s="1"/>
      <c r="CL1512" s="1"/>
      <c r="CM1512" s="1"/>
      <c r="CN1512" s="1"/>
      <c r="CO1512" s="1"/>
      <c r="CP1512" s="1"/>
      <c r="CQ1512" s="1"/>
      <c r="CR1512" s="1"/>
      <c r="CS1512" s="1"/>
      <c r="CT1512" s="1"/>
      <c r="CU1512" s="1"/>
      <c r="CV1512" s="1"/>
      <c r="CW1512" s="1"/>
      <c r="CX1512" s="1"/>
      <c r="CY1512" s="1"/>
      <c r="CZ1512" s="1"/>
      <c r="DA1512" s="1"/>
      <c r="DB1512" s="1"/>
      <c r="DC1512" s="1"/>
      <c r="DD1512" s="1"/>
      <c r="DE1512" s="1"/>
      <c r="DF1512" s="1"/>
      <c r="DG1512" s="1"/>
      <c r="DH1512" s="1"/>
      <c r="DI1512" s="1"/>
      <c r="DJ1512" s="1"/>
      <c r="DK1512" s="1"/>
      <c r="DL1512" s="1"/>
      <c r="DM1512" s="1"/>
      <c r="DN1512" s="1"/>
      <c r="DO1512" s="1"/>
      <c r="DP1512" s="1"/>
      <c r="DQ1512" s="1"/>
      <c r="DR1512" s="1"/>
      <c r="DS1512" s="1"/>
      <c r="DT1512" s="1"/>
      <c r="DU1512" s="1"/>
      <c r="DV1512" s="1"/>
      <c r="DW1512" s="1"/>
      <c r="DX1512" s="1"/>
      <c r="DY1512" s="1"/>
      <c r="DZ1512" s="1"/>
      <c r="EA1512" s="1"/>
      <c r="EB1512" s="1"/>
      <c r="EC1512" s="1"/>
      <c r="ED1512" s="1"/>
      <c r="EE1512" s="1"/>
      <c r="EF1512" s="1"/>
      <c r="EG1512" s="1"/>
    </row>
    <row r="1513" spans="1:137" s="46" customFormat="1" ht="11.25">
      <c r="A1513" s="1"/>
      <c r="C1513" s="48"/>
      <c r="J1513" s="1"/>
      <c r="K1513" s="1"/>
      <c r="L1513" s="1"/>
      <c r="M1513" s="1"/>
      <c r="N1513" s="1"/>
      <c r="O1513" s="1"/>
      <c r="P1513" s="1"/>
      <c r="Q1513" s="1"/>
      <c r="R1513" s="1"/>
      <c r="S1513" s="1"/>
      <c r="T1513" s="1"/>
      <c r="U1513" s="1"/>
      <c r="V1513" s="1"/>
      <c r="W1513" s="1"/>
      <c r="X1513" s="1"/>
      <c r="Y1513" s="1"/>
      <c r="Z1513" s="1"/>
      <c r="AA1513" s="1"/>
      <c r="AB1513" s="1"/>
      <c r="AC1513" s="1"/>
      <c r="AD1513" s="1"/>
      <c r="AE1513" s="1"/>
      <c r="AF1513" s="1"/>
      <c r="AG1513" s="1"/>
      <c r="AH1513" s="1"/>
      <c r="AI1513" s="1"/>
      <c r="AJ1513" s="1"/>
      <c r="AK1513" s="1"/>
      <c r="AL1513" s="1"/>
      <c r="AM1513" s="1"/>
      <c r="AN1513" s="1"/>
      <c r="AO1513" s="1"/>
      <c r="AP1513" s="1"/>
      <c r="AQ1513" s="1"/>
      <c r="AR1513" s="1"/>
      <c r="AS1513" s="1"/>
      <c r="AT1513" s="1"/>
      <c r="AU1513" s="1"/>
      <c r="AV1513" s="1"/>
      <c r="AW1513" s="1"/>
      <c r="AX1513" s="1"/>
      <c r="AY1513" s="1"/>
      <c r="AZ1513" s="1"/>
      <c r="BA1513" s="1"/>
      <c r="BB1513" s="1"/>
      <c r="BC1513" s="1"/>
      <c r="BD1513" s="1"/>
      <c r="BE1513" s="1"/>
      <c r="BF1513" s="1"/>
      <c r="BG1513" s="1"/>
      <c r="BH1513" s="1"/>
      <c r="BI1513" s="1"/>
      <c r="BJ1513" s="1"/>
      <c r="BK1513" s="1"/>
      <c r="BL1513" s="1"/>
      <c r="BM1513" s="1"/>
      <c r="BN1513" s="1"/>
      <c r="BO1513" s="1"/>
      <c r="BP1513" s="1"/>
      <c r="BQ1513" s="1"/>
      <c r="BR1513" s="1"/>
      <c r="BS1513" s="1"/>
      <c r="BT1513" s="1"/>
      <c r="BU1513" s="1"/>
      <c r="BV1513" s="1"/>
      <c r="BW1513" s="1"/>
      <c r="BX1513" s="1"/>
      <c r="BY1513" s="1"/>
      <c r="BZ1513" s="1"/>
      <c r="CA1513" s="1"/>
      <c r="CB1513" s="1"/>
      <c r="CC1513" s="1"/>
      <c r="CD1513" s="1"/>
      <c r="CE1513" s="1"/>
      <c r="CF1513" s="1"/>
      <c r="CG1513" s="1"/>
      <c r="CH1513" s="1"/>
      <c r="CI1513" s="1"/>
      <c r="CJ1513" s="1"/>
      <c r="CK1513" s="1"/>
      <c r="CL1513" s="1"/>
      <c r="CM1513" s="1"/>
      <c r="CN1513" s="1"/>
      <c r="CO1513" s="1"/>
      <c r="CP1513" s="1"/>
      <c r="CQ1513" s="1"/>
      <c r="CR1513" s="1"/>
      <c r="CS1513" s="1"/>
      <c r="CT1513" s="1"/>
      <c r="CU1513" s="1"/>
      <c r="CV1513" s="1"/>
      <c r="CW1513" s="1"/>
      <c r="CX1513" s="1"/>
      <c r="CY1513" s="1"/>
      <c r="CZ1513" s="1"/>
      <c r="DA1513" s="1"/>
      <c r="DB1513" s="1"/>
      <c r="DC1513" s="1"/>
      <c r="DD1513" s="1"/>
      <c r="DE1513" s="1"/>
      <c r="DF1513" s="1"/>
      <c r="DG1513" s="1"/>
      <c r="DH1513" s="1"/>
      <c r="DI1513" s="1"/>
      <c r="DJ1513" s="1"/>
      <c r="DK1513" s="1"/>
      <c r="DL1513" s="1"/>
      <c r="DM1513" s="1"/>
      <c r="DN1513" s="1"/>
      <c r="DO1513" s="1"/>
      <c r="DP1513" s="1"/>
      <c r="DQ1513" s="1"/>
      <c r="DR1513" s="1"/>
      <c r="DS1513" s="1"/>
      <c r="DT1513" s="1"/>
      <c r="DU1513" s="1"/>
      <c r="DV1513" s="1"/>
      <c r="DW1513" s="1"/>
      <c r="DX1513" s="1"/>
      <c r="DY1513" s="1"/>
      <c r="DZ1513" s="1"/>
      <c r="EA1513" s="1"/>
      <c r="EB1513" s="1"/>
      <c r="EC1513" s="1"/>
      <c r="ED1513" s="1"/>
      <c r="EE1513" s="1"/>
      <c r="EF1513" s="1"/>
      <c r="EG1513" s="1"/>
    </row>
    <row r="1514" spans="1:137" s="46" customFormat="1" ht="11.25">
      <c r="A1514" s="1"/>
      <c r="C1514" s="48"/>
      <c r="J1514" s="1"/>
      <c r="K1514" s="1"/>
      <c r="L1514" s="1"/>
      <c r="M1514" s="1"/>
      <c r="N1514" s="1"/>
      <c r="O1514" s="1"/>
      <c r="P1514" s="1"/>
      <c r="Q1514" s="1"/>
      <c r="R1514" s="1"/>
      <c r="S1514" s="1"/>
      <c r="T1514" s="1"/>
      <c r="U1514" s="1"/>
      <c r="V1514" s="1"/>
      <c r="W1514" s="1"/>
      <c r="X1514" s="1"/>
      <c r="Y1514" s="1"/>
      <c r="Z1514" s="1"/>
      <c r="AA1514" s="1"/>
      <c r="AB1514" s="1"/>
      <c r="AC1514" s="1"/>
      <c r="AD1514" s="1"/>
      <c r="AE1514" s="1"/>
      <c r="AF1514" s="1"/>
      <c r="AG1514" s="1"/>
      <c r="AH1514" s="1"/>
      <c r="AI1514" s="1"/>
      <c r="AJ1514" s="1"/>
      <c r="AK1514" s="1"/>
      <c r="AL1514" s="1"/>
      <c r="AM1514" s="1"/>
      <c r="AN1514" s="1"/>
      <c r="AO1514" s="1"/>
      <c r="AP1514" s="1"/>
      <c r="AQ1514" s="1"/>
      <c r="AR1514" s="1"/>
      <c r="AS1514" s="1"/>
      <c r="AT1514" s="1"/>
      <c r="AU1514" s="1"/>
      <c r="AV1514" s="1"/>
      <c r="AW1514" s="1"/>
      <c r="AX1514" s="1"/>
      <c r="AY1514" s="1"/>
      <c r="AZ1514" s="1"/>
      <c r="BA1514" s="1"/>
      <c r="BB1514" s="1"/>
      <c r="BC1514" s="1"/>
      <c r="BD1514" s="1"/>
      <c r="BE1514" s="1"/>
      <c r="BF1514" s="1"/>
      <c r="BG1514" s="1"/>
      <c r="BH1514" s="1"/>
      <c r="BI1514" s="1"/>
      <c r="BJ1514" s="1"/>
      <c r="BK1514" s="1"/>
      <c r="BL1514" s="1"/>
      <c r="BM1514" s="1"/>
      <c r="BN1514" s="1"/>
      <c r="BO1514" s="1"/>
      <c r="BP1514" s="1"/>
      <c r="BQ1514" s="1"/>
      <c r="BR1514" s="1"/>
      <c r="BS1514" s="1"/>
      <c r="BT1514" s="1"/>
      <c r="BU1514" s="1"/>
      <c r="BV1514" s="1"/>
      <c r="BW1514" s="1"/>
      <c r="BX1514" s="1"/>
      <c r="BY1514" s="1"/>
      <c r="BZ1514" s="1"/>
      <c r="CA1514" s="1"/>
      <c r="CB1514" s="1"/>
      <c r="CC1514" s="1"/>
      <c r="CD1514" s="1"/>
      <c r="CE1514" s="1"/>
      <c r="CF1514" s="1"/>
      <c r="CG1514" s="1"/>
      <c r="CH1514" s="1"/>
      <c r="CI1514" s="1"/>
      <c r="CJ1514" s="1"/>
      <c r="CK1514" s="1"/>
      <c r="CL1514" s="1"/>
      <c r="CM1514" s="1"/>
      <c r="CN1514" s="1"/>
      <c r="CO1514" s="1"/>
      <c r="CP1514" s="1"/>
      <c r="CQ1514" s="1"/>
      <c r="CR1514" s="1"/>
      <c r="CS1514" s="1"/>
      <c r="CT1514" s="1"/>
      <c r="CU1514" s="1"/>
      <c r="CV1514" s="1"/>
      <c r="CW1514" s="1"/>
      <c r="CX1514" s="1"/>
      <c r="CY1514" s="1"/>
      <c r="CZ1514" s="1"/>
      <c r="DA1514" s="1"/>
      <c r="DB1514" s="1"/>
      <c r="DC1514" s="1"/>
      <c r="DD1514" s="1"/>
      <c r="DE1514" s="1"/>
      <c r="DF1514" s="1"/>
      <c r="DG1514" s="1"/>
      <c r="DH1514" s="1"/>
      <c r="DI1514" s="1"/>
      <c r="DJ1514" s="1"/>
      <c r="DK1514" s="1"/>
      <c r="DL1514" s="1"/>
      <c r="DM1514" s="1"/>
      <c r="DN1514" s="1"/>
      <c r="DO1514" s="1"/>
      <c r="DP1514" s="1"/>
      <c r="DQ1514" s="1"/>
      <c r="DR1514" s="1"/>
      <c r="DS1514" s="1"/>
      <c r="DT1514" s="1"/>
      <c r="DU1514" s="1"/>
      <c r="DV1514" s="1"/>
      <c r="DW1514" s="1"/>
      <c r="DX1514" s="1"/>
      <c r="DY1514" s="1"/>
      <c r="DZ1514" s="1"/>
      <c r="EA1514" s="1"/>
      <c r="EB1514" s="1"/>
      <c r="EC1514" s="1"/>
      <c r="ED1514" s="1"/>
      <c r="EE1514" s="1"/>
      <c r="EF1514" s="1"/>
      <c r="EG1514" s="1"/>
    </row>
    <row r="1515" spans="1:137" s="46" customFormat="1" ht="11.25">
      <c r="A1515" s="1"/>
      <c r="C1515" s="48"/>
      <c r="J1515" s="1"/>
      <c r="K1515" s="1"/>
      <c r="L1515" s="1"/>
      <c r="M1515" s="1"/>
      <c r="N1515" s="1"/>
      <c r="O1515" s="1"/>
      <c r="P1515" s="1"/>
      <c r="Q1515" s="1"/>
      <c r="R1515" s="1"/>
      <c r="S1515" s="1"/>
      <c r="T1515" s="1"/>
      <c r="U1515" s="1"/>
      <c r="V1515" s="1"/>
      <c r="W1515" s="1"/>
      <c r="X1515" s="1"/>
      <c r="Y1515" s="1"/>
      <c r="Z1515" s="1"/>
      <c r="AA1515" s="1"/>
      <c r="AB1515" s="1"/>
      <c r="AC1515" s="1"/>
      <c r="AD1515" s="1"/>
      <c r="AE1515" s="1"/>
      <c r="AF1515" s="1"/>
      <c r="AG1515" s="1"/>
      <c r="AH1515" s="1"/>
      <c r="AI1515" s="1"/>
      <c r="AJ1515" s="1"/>
      <c r="AK1515" s="1"/>
      <c r="AL1515" s="1"/>
      <c r="AM1515" s="1"/>
      <c r="AN1515" s="1"/>
      <c r="AO1515" s="1"/>
      <c r="AP1515" s="1"/>
      <c r="AQ1515" s="1"/>
      <c r="AR1515" s="1"/>
      <c r="AS1515" s="1"/>
      <c r="AT1515" s="1"/>
      <c r="AU1515" s="1"/>
      <c r="AV1515" s="1"/>
      <c r="AW1515" s="1"/>
      <c r="AX1515" s="1"/>
      <c r="AY1515" s="1"/>
      <c r="AZ1515" s="1"/>
      <c r="BA1515" s="1"/>
      <c r="BB1515" s="1"/>
      <c r="BC1515" s="1"/>
      <c r="BD1515" s="1"/>
      <c r="BE1515" s="1"/>
      <c r="BF1515" s="1"/>
      <c r="BG1515" s="1"/>
      <c r="BH1515" s="1"/>
      <c r="BI1515" s="1"/>
      <c r="BJ1515" s="1"/>
      <c r="BK1515" s="1"/>
      <c r="BL1515" s="1"/>
      <c r="BM1515" s="1"/>
      <c r="BN1515" s="1"/>
      <c r="BO1515" s="1"/>
      <c r="BP1515" s="1"/>
      <c r="BQ1515" s="1"/>
      <c r="BR1515" s="1"/>
      <c r="BS1515" s="1"/>
      <c r="BT1515" s="1"/>
      <c r="BU1515" s="1"/>
      <c r="BV1515" s="1"/>
      <c r="BW1515" s="1"/>
      <c r="BX1515" s="1"/>
      <c r="BY1515" s="1"/>
      <c r="BZ1515" s="1"/>
      <c r="CA1515" s="1"/>
      <c r="CB1515" s="1"/>
      <c r="CC1515" s="1"/>
      <c r="CD1515" s="1"/>
      <c r="CE1515" s="1"/>
      <c r="CF1515" s="1"/>
      <c r="CG1515" s="1"/>
      <c r="CH1515" s="1"/>
      <c r="CI1515" s="1"/>
      <c r="CJ1515" s="1"/>
      <c r="CK1515" s="1"/>
      <c r="CL1515" s="1"/>
      <c r="CM1515" s="1"/>
      <c r="CN1515" s="1"/>
      <c r="CO1515" s="1"/>
      <c r="CP1515" s="1"/>
      <c r="CQ1515" s="1"/>
      <c r="CR1515" s="1"/>
      <c r="CS1515" s="1"/>
      <c r="CT1515" s="1"/>
      <c r="CU1515" s="1"/>
      <c r="CV1515" s="1"/>
      <c r="CW1515" s="1"/>
      <c r="CX1515" s="1"/>
      <c r="CY1515" s="1"/>
      <c r="CZ1515" s="1"/>
      <c r="DA1515" s="1"/>
      <c r="DB1515" s="1"/>
      <c r="DC1515" s="1"/>
      <c r="DD1515" s="1"/>
      <c r="DE1515" s="1"/>
      <c r="DF1515" s="1"/>
      <c r="DG1515" s="1"/>
      <c r="DH1515" s="1"/>
      <c r="DI1515" s="1"/>
      <c r="DJ1515" s="1"/>
      <c r="DK1515" s="1"/>
      <c r="DL1515" s="1"/>
      <c r="DM1515" s="1"/>
      <c r="DN1515" s="1"/>
      <c r="DO1515" s="1"/>
      <c r="DP1515" s="1"/>
      <c r="DQ1515" s="1"/>
      <c r="DR1515" s="1"/>
      <c r="DS1515" s="1"/>
      <c r="DT1515" s="1"/>
      <c r="DU1515" s="1"/>
      <c r="DV1515" s="1"/>
      <c r="DW1515" s="1"/>
      <c r="DX1515" s="1"/>
      <c r="DY1515" s="1"/>
      <c r="DZ1515" s="1"/>
      <c r="EA1515" s="1"/>
      <c r="EB1515" s="1"/>
      <c r="EC1515" s="1"/>
      <c r="ED1515" s="1"/>
      <c r="EE1515" s="1"/>
      <c r="EF1515" s="1"/>
      <c r="EG1515" s="1"/>
    </row>
    <row r="1516" spans="1:137" s="46" customFormat="1" ht="11.25">
      <c r="A1516" s="1"/>
      <c r="C1516" s="48"/>
      <c r="J1516" s="1"/>
      <c r="K1516" s="1"/>
      <c r="L1516" s="1"/>
      <c r="M1516" s="1"/>
      <c r="N1516" s="1"/>
      <c r="O1516" s="1"/>
      <c r="P1516" s="1"/>
      <c r="Q1516" s="1"/>
      <c r="R1516" s="1"/>
      <c r="S1516" s="1"/>
      <c r="T1516" s="1"/>
      <c r="U1516" s="1"/>
      <c r="V1516" s="1"/>
      <c r="W1516" s="1"/>
      <c r="X1516" s="1"/>
      <c r="Y1516" s="1"/>
      <c r="Z1516" s="1"/>
      <c r="AA1516" s="1"/>
      <c r="AB1516" s="1"/>
      <c r="AC1516" s="1"/>
      <c r="AD1516" s="1"/>
      <c r="AE1516" s="1"/>
      <c r="AF1516" s="1"/>
      <c r="AG1516" s="1"/>
      <c r="AH1516" s="1"/>
      <c r="AI1516" s="1"/>
      <c r="AJ1516" s="1"/>
      <c r="AK1516" s="1"/>
      <c r="AL1516" s="1"/>
      <c r="AM1516" s="1"/>
      <c r="AN1516" s="1"/>
      <c r="AO1516" s="1"/>
      <c r="AP1516" s="1"/>
      <c r="AQ1516" s="1"/>
      <c r="AR1516" s="1"/>
      <c r="AS1516" s="1"/>
      <c r="AT1516" s="1"/>
      <c r="AU1516" s="1"/>
      <c r="AV1516" s="1"/>
      <c r="AW1516" s="1"/>
      <c r="AX1516" s="1"/>
      <c r="AY1516" s="1"/>
      <c r="AZ1516" s="1"/>
      <c r="BA1516" s="1"/>
      <c r="BB1516" s="1"/>
      <c r="BC1516" s="1"/>
      <c r="BD1516" s="1"/>
      <c r="BE1516" s="1"/>
      <c r="BF1516" s="1"/>
      <c r="BG1516" s="1"/>
      <c r="BH1516" s="1"/>
      <c r="BI1516" s="1"/>
      <c r="BJ1516" s="1"/>
      <c r="BK1516" s="1"/>
      <c r="BL1516" s="1"/>
      <c r="BM1516" s="1"/>
      <c r="BN1516" s="1"/>
      <c r="BO1516" s="1"/>
      <c r="BP1516" s="1"/>
      <c r="BQ1516" s="1"/>
      <c r="BR1516" s="1"/>
      <c r="BS1516" s="1"/>
      <c r="BT1516" s="1"/>
      <c r="BU1516" s="1"/>
      <c r="BV1516" s="1"/>
      <c r="BW1516" s="1"/>
      <c r="BX1516" s="1"/>
      <c r="BY1516" s="1"/>
      <c r="BZ1516" s="1"/>
      <c r="CA1516" s="1"/>
      <c r="CB1516" s="1"/>
      <c r="CC1516" s="1"/>
      <c r="CD1516" s="1"/>
      <c r="CE1516" s="1"/>
      <c r="CF1516" s="1"/>
      <c r="CG1516" s="1"/>
      <c r="CH1516" s="1"/>
      <c r="CI1516" s="1"/>
      <c r="CJ1516" s="1"/>
      <c r="CK1516" s="1"/>
      <c r="CL1516" s="1"/>
      <c r="CM1516" s="1"/>
      <c r="CN1516" s="1"/>
      <c r="CO1516" s="1"/>
      <c r="CP1516" s="1"/>
      <c r="CQ1516" s="1"/>
      <c r="CR1516" s="1"/>
      <c r="CS1516" s="1"/>
      <c r="CT1516" s="1"/>
      <c r="CU1516" s="1"/>
      <c r="CV1516" s="1"/>
      <c r="CW1516" s="1"/>
      <c r="CX1516" s="1"/>
      <c r="CY1516" s="1"/>
      <c r="CZ1516" s="1"/>
      <c r="DA1516" s="1"/>
      <c r="DB1516" s="1"/>
      <c r="DC1516" s="1"/>
      <c r="DD1516" s="1"/>
      <c r="DE1516" s="1"/>
      <c r="DF1516" s="1"/>
      <c r="DG1516" s="1"/>
      <c r="DH1516" s="1"/>
      <c r="DI1516" s="1"/>
      <c r="DJ1516" s="1"/>
      <c r="DK1516" s="1"/>
      <c r="DL1516" s="1"/>
      <c r="DM1516" s="1"/>
      <c r="DN1516" s="1"/>
      <c r="DO1516" s="1"/>
      <c r="DP1516" s="1"/>
      <c r="DQ1516" s="1"/>
      <c r="DR1516" s="1"/>
      <c r="DS1516" s="1"/>
      <c r="DT1516" s="1"/>
      <c r="DU1516" s="1"/>
      <c r="DV1516" s="1"/>
      <c r="DW1516" s="1"/>
      <c r="DX1516" s="1"/>
      <c r="DY1516" s="1"/>
      <c r="DZ1516" s="1"/>
      <c r="EA1516" s="1"/>
      <c r="EB1516" s="1"/>
      <c r="EC1516" s="1"/>
      <c r="ED1516" s="1"/>
      <c r="EE1516" s="1"/>
      <c r="EF1516" s="1"/>
      <c r="EG1516" s="1"/>
    </row>
    <row r="1517" spans="1:137" s="46" customFormat="1" ht="11.25">
      <c r="A1517" s="1"/>
      <c r="C1517" s="48"/>
      <c r="J1517" s="1"/>
      <c r="K1517" s="1"/>
      <c r="L1517" s="1"/>
      <c r="M1517" s="1"/>
      <c r="N1517" s="1"/>
      <c r="O1517" s="1"/>
      <c r="P1517" s="1"/>
      <c r="Q1517" s="1"/>
      <c r="R1517" s="1"/>
      <c r="S1517" s="1"/>
      <c r="T1517" s="1"/>
      <c r="U1517" s="1"/>
      <c r="V1517" s="1"/>
      <c r="W1517" s="1"/>
      <c r="X1517" s="1"/>
      <c r="Y1517" s="1"/>
      <c r="Z1517" s="1"/>
      <c r="AA1517" s="1"/>
      <c r="AB1517" s="1"/>
      <c r="AC1517" s="1"/>
      <c r="AD1517" s="1"/>
      <c r="AE1517" s="1"/>
      <c r="AF1517" s="1"/>
      <c r="AG1517" s="1"/>
      <c r="AH1517" s="1"/>
      <c r="AI1517" s="1"/>
      <c r="AJ1517" s="1"/>
      <c r="AK1517" s="1"/>
      <c r="AL1517" s="1"/>
      <c r="AM1517" s="1"/>
      <c r="AN1517" s="1"/>
      <c r="AO1517" s="1"/>
      <c r="AP1517" s="1"/>
      <c r="AQ1517" s="1"/>
      <c r="AR1517" s="1"/>
      <c r="AS1517" s="1"/>
      <c r="AT1517" s="1"/>
      <c r="AU1517" s="1"/>
      <c r="AV1517" s="1"/>
      <c r="AW1517" s="1"/>
      <c r="AX1517" s="1"/>
      <c r="AY1517" s="1"/>
      <c r="AZ1517" s="1"/>
      <c r="BA1517" s="1"/>
      <c r="BB1517" s="1"/>
      <c r="BC1517" s="1"/>
      <c r="BD1517" s="1"/>
      <c r="BE1517" s="1"/>
      <c r="BF1517" s="1"/>
      <c r="BG1517" s="1"/>
      <c r="BH1517" s="1"/>
      <c r="BI1517" s="1"/>
      <c r="BJ1517" s="1"/>
      <c r="BK1517" s="1"/>
      <c r="BL1517" s="1"/>
      <c r="BM1517" s="1"/>
      <c r="BN1517" s="1"/>
      <c r="BO1517" s="1"/>
      <c r="BP1517" s="1"/>
      <c r="BQ1517" s="1"/>
      <c r="BR1517" s="1"/>
      <c r="BS1517" s="1"/>
      <c r="BT1517" s="1"/>
      <c r="BU1517" s="1"/>
      <c r="BV1517" s="1"/>
      <c r="BW1517" s="1"/>
      <c r="BX1517" s="1"/>
      <c r="BY1517" s="1"/>
      <c r="BZ1517" s="1"/>
      <c r="CA1517" s="1"/>
      <c r="CB1517" s="1"/>
      <c r="CC1517" s="1"/>
      <c r="CD1517" s="1"/>
      <c r="CE1517" s="1"/>
      <c r="CF1517" s="1"/>
      <c r="CG1517" s="1"/>
      <c r="CH1517" s="1"/>
      <c r="CI1517" s="1"/>
      <c r="CJ1517" s="1"/>
      <c r="CK1517" s="1"/>
      <c r="CL1517" s="1"/>
      <c r="CM1517" s="1"/>
      <c r="CN1517" s="1"/>
      <c r="CO1517" s="1"/>
      <c r="CP1517" s="1"/>
      <c r="CQ1517" s="1"/>
      <c r="CR1517" s="1"/>
      <c r="CS1517" s="1"/>
      <c r="CT1517" s="1"/>
      <c r="CU1517" s="1"/>
      <c r="CV1517" s="1"/>
      <c r="CW1517" s="1"/>
      <c r="CX1517" s="1"/>
      <c r="CY1517" s="1"/>
      <c r="CZ1517" s="1"/>
      <c r="DA1517" s="1"/>
      <c r="DB1517" s="1"/>
      <c r="DC1517" s="1"/>
      <c r="DD1517" s="1"/>
      <c r="DE1517" s="1"/>
      <c r="DF1517" s="1"/>
      <c r="DG1517" s="1"/>
      <c r="DH1517" s="1"/>
      <c r="DI1517" s="1"/>
      <c r="DJ1517" s="1"/>
      <c r="DK1517" s="1"/>
      <c r="DL1517" s="1"/>
      <c r="DM1517" s="1"/>
      <c r="DN1517" s="1"/>
      <c r="DO1517" s="1"/>
      <c r="DP1517" s="1"/>
      <c r="DQ1517" s="1"/>
      <c r="DR1517" s="1"/>
      <c r="DS1517" s="1"/>
      <c r="DT1517" s="1"/>
      <c r="DU1517" s="1"/>
      <c r="DV1517" s="1"/>
      <c r="DW1517" s="1"/>
      <c r="DX1517" s="1"/>
      <c r="DY1517" s="1"/>
      <c r="DZ1517" s="1"/>
      <c r="EA1517" s="1"/>
      <c r="EB1517" s="1"/>
      <c r="EC1517" s="1"/>
      <c r="ED1517" s="1"/>
      <c r="EE1517" s="1"/>
      <c r="EF1517" s="1"/>
      <c r="EG1517" s="1"/>
    </row>
    <row r="1518" spans="1:137" s="46" customFormat="1" ht="11.25">
      <c r="A1518" s="1"/>
      <c r="C1518" s="48"/>
      <c r="J1518" s="1"/>
      <c r="K1518" s="1"/>
      <c r="L1518" s="1"/>
      <c r="M1518" s="1"/>
      <c r="N1518" s="1"/>
      <c r="O1518" s="1"/>
      <c r="P1518" s="1"/>
      <c r="Q1518" s="1"/>
      <c r="R1518" s="1"/>
      <c r="S1518" s="1"/>
      <c r="T1518" s="1"/>
      <c r="U1518" s="1"/>
      <c r="V1518" s="1"/>
      <c r="W1518" s="1"/>
      <c r="X1518" s="1"/>
      <c r="Y1518" s="1"/>
      <c r="Z1518" s="1"/>
      <c r="AA1518" s="1"/>
      <c r="AB1518" s="1"/>
      <c r="AC1518" s="1"/>
      <c r="AD1518" s="1"/>
      <c r="AE1518" s="1"/>
      <c r="AF1518" s="1"/>
      <c r="AG1518" s="1"/>
      <c r="AH1518" s="1"/>
      <c r="AI1518" s="1"/>
      <c r="AJ1518" s="1"/>
      <c r="AK1518" s="1"/>
      <c r="AL1518" s="1"/>
      <c r="AM1518" s="1"/>
      <c r="AN1518" s="1"/>
      <c r="AO1518" s="1"/>
      <c r="AP1518" s="1"/>
      <c r="AQ1518" s="1"/>
      <c r="AR1518" s="1"/>
      <c r="AS1518" s="1"/>
      <c r="AT1518" s="1"/>
      <c r="AU1518" s="1"/>
      <c r="AV1518" s="1"/>
      <c r="AW1518" s="1"/>
      <c r="AX1518" s="1"/>
      <c r="AY1518" s="1"/>
      <c r="AZ1518" s="1"/>
      <c r="BA1518" s="1"/>
      <c r="BB1518" s="1"/>
      <c r="BC1518" s="1"/>
      <c r="BD1518" s="1"/>
      <c r="BE1518" s="1"/>
      <c r="BF1518" s="1"/>
      <c r="BG1518" s="1"/>
      <c r="BH1518" s="1"/>
      <c r="BI1518" s="1"/>
      <c r="BJ1518" s="1"/>
      <c r="BK1518" s="1"/>
      <c r="BL1518" s="1"/>
      <c r="BM1518" s="1"/>
      <c r="BN1518" s="1"/>
      <c r="BO1518" s="1"/>
      <c r="BP1518" s="1"/>
      <c r="BQ1518" s="1"/>
      <c r="BR1518" s="1"/>
      <c r="BS1518" s="1"/>
      <c r="BT1518" s="1"/>
      <c r="BU1518" s="1"/>
      <c r="BV1518" s="1"/>
      <c r="BW1518" s="1"/>
      <c r="BX1518" s="1"/>
      <c r="BY1518" s="1"/>
      <c r="BZ1518" s="1"/>
      <c r="CA1518" s="1"/>
      <c r="CB1518" s="1"/>
      <c r="CC1518" s="1"/>
      <c r="CD1518" s="1"/>
      <c r="CE1518" s="1"/>
      <c r="CF1518" s="1"/>
      <c r="CG1518" s="1"/>
      <c r="CH1518" s="1"/>
      <c r="CI1518" s="1"/>
      <c r="CJ1518" s="1"/>
      <c r="CK1518" s="1"/>
      <c r="CL1518" s="1"/>
      <c r="CM1518" s="1"/>
      <c r="CN1518" s="1"/>
      <c r="CO1518" s="1"/>
      <c r="CP1518" s="1"/>
      <c r="CQ1518" s="1"/>
      <c r="CR1518" s="1"/>
      <c r="CS1518" s="1"/>
      <c r="CT1518" s="1"/>
      <c r="CU1518" s="1"/>
      <c r="CV1518" s="1"/>
      <c r="CW1518" s="1"/>
      <c r="CX1518" s="1"/>
      <c r="CY1518" s="1"/>
      <c r="CZ1518" s="1"/>
      <c r="DA1518" s="1"/>
      <c r="DB1518" s="1"/>
      <c r="DC1518" s="1"/>
      <c r="DD1518" s="1"/>
      <c r="DE1518" s="1"/>
      <c r="DF1518" s="1"/>
      <c r="DG1518" s="1"/>
      <c r="DH1518" s="1"/>
      <c r="DI1518" s="1"/>
      <c r="DJ1518" s="1"/>
      <c r="DK1518" s="1"/>
      <c r="DL1518" s="1"/>
      <c r="DM1518" s="1"/>
      <c r="DN1518" s="1"/>
      <c r="DO1518" s="1"/>
      <c r="DP1518" s="1"/>
      <c r="DQ1518" s="1"/>
      <c r="DR1518" s="1"/>
      <c r="DS1518" s="1"/>
      <c r="DT1518" s="1"/>
      <c r="DU1518" s="1"/>
      <c r="DV1518" s="1"/>
      <c r="DW1518" s="1"/>
      <c r="DX1518" s="1"/>
      <c r="DY1518" s="1"/>
      <c r="DZ1518" s="1"/>
      <c r="EA1518" s="1"/>
      <c r="EB1518" s="1"/>
      <c r="EC1518" s="1"/>
      <c r="ED1518" s="1"/>
      <c r="EE1518" s="1"/>
      <c r="EF1518" s="1"/>
      <c r="EG1518" s="1"/>
    </row>
    <row r="1519" spans="1:137" s="46" customFormat="1" ht="11.25">
      <c r="A1519" s="1"/>
      <c r="C1519" s="48"/>
      <c r="J1519" s="1"/>
      <c r="K1519" s="1"/>
      <c r="L1519" s="1"/>
      <c r="M1519" s="1"/>
      <c r="N1519" s="1"/>
      <c r="O1519" s="1"/>
      <c r="P1519" s="1"/>
      <c r="Q1519" s="1"/>
      <c r="R1519" s="1"/>
      <c r="S1519" s="1"/>
      <c r="T1519" s="1"/>
      <c r="U1519" s="1"/>
      <c r="V1519" s="1"/>
      <c r="W1519" s="1"/>
      <c r="X1519" s="1"/>
      <c r="Y1519" s="1"/>
      <c r="Z1519" s="1"/>
      <c r="AA1519" s="1"/>
      <c r="AB1519" s="1"/>
      <c r="AC1519" s="1"/>
      <c r="AD1519" s="1"/>
      <c r="AE1519" s="1"/>
      <c r="AF1519" s="1"/>
      <c r="AG1519" s="1"/>
      <c r="AH1519" s="1"/>
      <c r="AI1519" s="1"/>
      <c r="AJ1519" s="1"/>
      <c r="AK1519" s="1"/>
      <c r="AL1519" s="1"/>
      <c r="AM1519" s="1"/>
      <c r="AN1519" s="1"/>
      <c r="AO1519" s="1"/>
      <c r="AP1519" s="1"/>
      <c r="AQ1519" s="1"/>
      <c r="AR1519" s="1"/>
      <c r="AS1519" s="1"/>
      <c r="AT1519" s="1"/>
      <c r="AU1519" s="1"/>
      <c r="AV1519" s="1"/>
      <c r="AW1519" s="1"/>
      <c r="AX1519" s="1"/>
      <c r="AY1519" s="1"/>
      <c r="AZ1519" s="1"/>
      <c r="BA1519" s="1"/>
      <c r="BB1519" s="1"/>
      <c r="BC1519" s="1"/>
      <c r="BD1519" s="1"/>
      <c r="BE1519" s="1"/>
      <c r="BF1519" s="1"/>
      <c r="BG1519" s="1"/>
      <c r="BH1519" s="1"/>
      <c r="BI1519" s="1"/>
      <c r="BJ1519" s="1"/>
      <c r="BK1519" s="1"/>
      <c r="BL1519" s="1"/>
      <c r="BM1519" s="1"/>
      <c r="BN1519" s="1"/>
      <c r="BO1519" s="1"/>
      <c r="BP1519" s="1"/>
      <c r="BQ1519" s="1"/>
      <c r="BR1519" s="1"/>
      <c r="BS1519" s="1"/>
      <c r="BT1519" s="1"/>
      <c r="BU1519" s="1"/>
      <c r="BV1519" s="1"/>
      <c r="BW1519" s="1"/>
      <c r="BX1519" s="1"/>
      <c r="BY1519" s="1"/>
      <c r="BZ1519" s="1"/>
      <c r="CA1519" s="1"/>
      <c r="CB1519" s="1"/>
      <c r="CC1519" s="1"/>
      <c r="CD1519" s="1"/>
      <c r="CE1519" s="1"/>
      <c r="CF1519" s="1"/>
      <c r="CG1519" s="1"/>
      <c r="CH1519" s="1"/>
      <c r="CI1519" s="1"/>
      <c r="CJ1519" s="1"/>
      <c r="CK1519" s="1"/>
      <c r="CL1519" s="1"/>
      <c r="CM1519" s="1"/>
      <c r="CN1519" s="1"/>
      <c r="CO1519" s="1"/>
      <c r="CP1519" s="1"/>
      <c r="CQ1519" s="1"/>
      <c r="CR1519" s="1"/>
      <c r="CS1519" s="1"/>
      <c r="CT1519" s="1"/>
      <c r="CU1519" s="1"/>
      <c r="CV1519" s="1"/>
      <c r="CW1519" s="1"/>
      <c r="CX1519" s="1"/>
      <c r="CY1519" s="1"/>
      <c r="CZ1519" s="1"/>
      <c r="DA1519" s="1"/>
      <c r="DB1519" s="1"/>
      <c r="DC1519" s="1"/>
      <c r="DD1519" s="1"/>
      <c r="DE1519" s="1"/>
      <c r="DF1519" s="1"/>
      <c r="DG1519" s="1"/>
      <c r="DH1519" s="1"/>
      <c r="DI1519" s="1"/>
      <c r="DJ1519" s="1"/>
      <c r="DK1519" s="1"/>
      <c r="DL1519" s="1"/>
      <c r="DM1519" s="1"/>
      <c r="DN1519" s="1"/>
      <c r="DO1519" s="1"/>
      <c r="DP1519" s="1"/>
      <c r="DQ1519" s="1"/>
      <c r="DR1519" s="1"/>
      <c r="DS1519" s="1"/>
      <c r="DT1519" s="1"/>
      <c r="DU1519" s="1"/>
      <c r="DV1519" s="1"/>
      <c r="DW1519" s="1"/>
      <c r="DX1519" s="1"/>
      <c r="DY1519" s="1"/>
      <c r="DZ1519" s="1"/>
      <c r="EA1519" s="1"/>
      <c r="EB1519" s="1"/>
      <c r="EC1519" s="1"/>
      <c r="ED1519" s="1"/>
      <c r="EE1519" s="1"/>
      <c r="EF1519" s="1"/>
      <c r="EG1519" s="1"/>
    </row>
    <row r="1520" spans="1:137" s="46" customFormat="1" ht="11.25">
      <c r="A1520" s="1"/>
      <c r="C1520" s="48"/>
      <c r="J1520" s="1"/>
      <c r="K1520" s="1"/>
      <c r="L1520" s="1"/>
      <c r="M1520" s="1"/>
      <c r="N1520" s="1"/>
      <c r="O1520" s="1"/>
      <c r="P1520" s="1"/>
      <c r="Q1520" s="1"/>
      <c r="R1520" s="1"/>
      <c r="S1520" s="1"/>
      <c r="T1520" s="1"/>
      <c r="U1520" s="1"/>
      <c r="V1520" s="1"/>
      <c r="W1520" s="1"/>
      <c r="X1520" s="1"/>
      <c r="Y1520" s="1"/>
      <c r="Z1520" s="1"/>
      <c r="AA1520" s="1"/>
      <c r="AB1520" s="1"/>
      <c r="AC1520" s="1"/>
      <c r="AD1520" s="1"/>
      <c r="AE1520" s="1"/>
      <c r="AF1520" s="1"/>
      <c r="AG1520" s="1"/>
      <c r="AH1520" s="1"/>
      <c r="AI1520" s="1"/>
      <c r="AJ1520" s="1"/>
      <c r="AK1520" s="1"/>
      <c r="AL1520" s="1"/>
      <c r="AM1520" s="1"/>
      <c r="AN1520" s="1"/>
      <c r="AO1520" s="1"/>
      <c r="AP1520" s="1"/>
      <c r="AQ1520" s="1"/>
      <c r="AR1520" s="1"/>
      <c r="AS1520" s="1"/>
      <c r="AT1520" s="1"/>
      <c r="AU1520" s="1"/>
      <c r="AV1520" s="1"/>
      <c r="AW1520" s="1"/>
      <c r="AX1520" s="1"/>
      <c r="AY1520" s="1"/>
      <c r="AZ1520" s="1"/>
      <c r="BA1520" s="1"/>
      <c r="BB1520" s="1"/>
      <c r="BC1520" s="1"/>
      <c r="BD1520" s="1"/>
      <c r="BE1520" s="1"/>
      <c r="BF1520" s="1"/>
      <c r="BG1520" s="1"/>
      <c r="BH1520" s="1"/>
      <c r="BI1520" s="1"/>
      <c r="BJ1520" s="1"/>
      <c r="BK1520" s="1"/>
      <c r="BL1520" s="1"/>
      <c r="BM1520" s="1"/>
      <c r="BN1520" s="1"/>
      <c r="BO1520" s="1"/>
      <c r="BP1520" s="1"/>
      <c r="BQ1520" s="1"/>
      <c r="BR1520" s="1"/>
      <c r="BS1520" s="1"/>
      <c r="BT1520" s="1"/>
      <c r="BU1520" s="1"/>
      <c r="BV1520" s="1"/>
      <c r="BW1520" s="1"/>
      <c r="BX1520" s="1"/>
      <c r="BY1520" s="1"/>
      <c r="BZ1520" s="1"/>
      <c r="CA1520" s="1"/>
      <c r="CB1520" s="1"/>
      <c r="CC1520" s="1"/>
      <c r="CD1520" s="1"/>
      <c r="CE1520" s="1"/>
      <c r="CF1520" s="1"/>
      <c r="CG1520" s="1"/>
      <c r="CH1520" s="1"/>
      <c r="CI1520" s="1"/>
      <c r="CJ1520" s="1"/>
      <c r="CK1520" s="1"/>
      <c r="CL1520" s="1"/>
      <c r="CM1520" s="1"/>
      <c r="CN1520" s="1"/>
      <c r="CO1520" s="1"/>
      <c r="CP1520" s="1"/>
      <c r="CQ1520" s="1"/>
      <c r="CR1520" s="1"/>
      <c r="CS1520" s="1"/>
      <c r="CT1520" s="1"/>
      <c r="CU1520" s="1"/>
      <c r="CV1520" s="1"/>
      <c r="CW1520" s="1"/>
      <c r="CX1520" s="1"/>
      <c r="CY1520" s="1"/>
      <c r="CZ1520" s="1"/>
      <c r="DA1520" s="1"/>
      <c r="DB1520" s="1"/>
      <c r="DC1520" s="1"/>
      <c r="DD1520" s="1"/>
      <c r="DE1520" s="1"/>
      <c r="DF1520" s="1"/>
      <c r="DG1520" s="1"/>
      <c r="DH1520" s="1"/>
      <c r="DI1520" s="1"/>
      <c r="DJ1520" s="1"/>
      <c r="DK1520" s="1"/>
      <c r="DL1520" s="1"/>
      <c r="DM1520" s="1"/>
      <c r="DN1520" s="1"/>
      <c r="DO1520" s="1"/>
      <c r="DP1520" s="1"/>
      <c r="DQ1520" s="1"/>
      <c r="DR1520" s="1"/>
      <c r="DS1520" s="1"/>
      <c r="DT1520" s="1"/>
      <c r="DU1520" s="1"/>
      <c r="DV1520" s="1"/>
      <c r="DW1520" s="1"/>
      <c r="DX1520" s="1"/>
      <c r="DY1520" s="1"/>
      <c r="DZ1520" s="1"/>
      <c r="EA1520" s="1"/>
      <c r="EB1520" s="1"/>
      <c r="EC1520" s="1"/>
      <c r="ED1520" s="1"/>
      <c r="EE1520" s="1"/>
      <c r="EF1520" s="1"/>
      <c r="EG1520" s="1"/>
    </row>
    <row r="1521" spans="1:137" s="46" customFormat="1" ht="11.25">
      <c r="A1521" s="1"/>
      <c r="C1521" s="48"/>
      <c r="J1521" s="1"/>
      <c r="K1521" s="1"/>
      <c r="L1521" s="1"/>
      <c r="M1521" s="1"/>
      <c r="N1521" s="1"/>
      <c r="O1521" s="1"/>
      <c r="P1521" s="1"/>
      <c r="Q1521" s="1"/>
      <c r="R1521" s="1"/>
      <c r="S1521" s="1"/>
      <c r="T1521" s="1"/>
      <c r="U1521" s="1"/>
      <c r="V1521" s="1"/>
      <c r="W1521" s="1"/>
      <c r="X1521" s="1"/>
      <c r="Y1521" s="1"/>
      <c r="Z1521" s="1"/>
      <c r="AA1521" s="1"/>
      <c r="AB1521" s="1"/>
      <c r="AC1521" s="1"/>
      <c r="AD1521" s="1"/>
      <c r="AE1521" s="1"/>
      <c r="AF1521" s="1"/>
      <c r="AG1521" s="1"/>
      <c r="AH1521" s="1"/>
      <c r="AI1521" s="1"/>
      <c r="AJ1521" s="1"/>
      <c r="AK1521" s="1"/>
      <c r="AL1521" s="1"/>
      <c r="AM1521" s="1"/>
      <c r="AN1521" s="1"/>
      <c r="AO1521" s="1"/>
      <c r="AP1521" s="1"/>
      <c r="AQ1521" s="1"/>
      <c r="AR1521" s="1"/>
      <c r="AS1521" s="1"/>
      <c r="AT1521" s="1"/>
      <c r="AU1521" s="1"/>
      <c r="AV1521" s="1"/>
      <c r="AW1521" s="1"/>
      <c r="AX1521" s="1"/>
      <c r="AY1521" s="1"/>
      <c r="AZ1521" s="1"/>
      <c r="BA1521" s="1"/>
      <c r="BB1521" s="1"/>
      <c r="BC1521" s="1"/>
      <c r="BD1521" s="1"/>
      <c r="BE1521" s="1"/>
      <c r="BF1521" s="1"/>
      <c r="BG1521" s="1"/>
      <c r="BH1521" s="1"/>
      <c r="BI1521" s="1"/>
      <c r="BJ1521" s="1"/>
      <c r="BK1521" s="1"/>
      <c r="BL1521" s="1"/>
      <c r="BM1521" s="1"/>
      <c r="BN1521" s="1"/>
      <c r="BO1521" s="1"/>
      <c r="BP1521" s="1"/>
      <c r="BQ1521" s="1"/>
      <c r="BR1521" s="1"/>
      <c r="BS1521" s="1"/>
      <c r="BT1521" s="1"/>
      <c r="BU1521" s="1"/>
      <c r="BV1521" s="1"/>
      <c r="BW1521" s="1"/>
      <c r="BX1521" s="1"/>
      <c r="BY1521" s="1"/>
      <c r="BZ1521" s="1"/>
      <c r="CA1521" s="1"/>
      <c r="CB1521" s="1"/>
      <c r="CC1521" s="1"/>
      <c r="CD1521" s="1"/>
      <c r="CE1521" s="1"/>
      <c r="CF1521" s="1"/>
      <c r="CG1521" s="1"/>
      <c r="CH1521" s="1"/>
      <c r="CI1521" s="1"/>
      <c r="CJ1521" s="1"/>
      <c r="CK1521" s="1"/>
      <c r="CL1521" s="1"/>
      <c r="CM1521" s="1"/>
      <c r="CN1521" s="1"/>
      <c r="CO1521" s="1"/>
      <c r="CP1521" s="1"/>
      <c r="CQ1521" s="1"/>
      <c r="CR1521" s="1"/>
      <c r="CS1521" s="1"/>
      <c r="CT1521" s="1"/>
      <c r="CU1521" s="1"/>
      <c r="CV1521" s="1"/>
      <c r="CW1521" s="1"/>
      <c r="CX1521" s="1"/>
      <c r="CY1521" s="1"/>
      <c r="CZ1521" s="1"/>
      <c r="DA1521" s="1"/>
      <c r="DB1521" s="1"/>
      <c r="DC1521" s="1"/>
      <c r="DD1521" s="1"/>
      <c r="DE1521" s="1"/>
      <c r="DF1521" s="1"/>
      <c r="DG1521" s="1"/>
      <c r="DH1521" s="1"/>
      <c r="DI1521" s="1"/>
      <c r="DJ1521" s="1"/>
      <c r="DK1521" s="1"/>
      <c r="DL1521" s="1"/>
      <c r="DM1521" s="1"/>
      <c r="DN1521" s="1"/>
      <c r="DO1521" s="1"/>
      <c r="DP1521" s="1"/>
      <c r="DQ1521" s="1"/>
      <c r="DR1521" s="1"/>
      <c r="DS1521" s="1"/>
      <c r="DT1521" s="1"/>
      <c r="DU1521" s="1"/>
      <c r="DV1521" s="1"/>
      <c r="DW1521" s="1"/>
      <c r="DX1521" s="1"/>
      <c r="DY1521" s="1"/>
      <c r="DZ1521" s="1"/>
      <c r="EA1521" s="1"/>
      <c r="EB1521" s="1"/>
      <c r="EC1521" s="1"/>
      <c r="ED1521" s="1"/>
      <c r="EE1521" s="1"/>
      <c r="EF1521" s="1"/>
      <c r="EG1521" s="1"/>
    </row>
    <row r="1522" spans="1:137" s="46" customFormat="1" ht="11.25">
      <c r="A1522" s="1"/>
      <c r="C1522" s="48"/>
      <c r="J1522" s="1"/>
      <c r="K1522" s="1"/>
      <c r="L1522" s="1"/>
      <c r="M1522" s="1"/>
      <c r="N1522" s="1"/>
      <c r="O1522" s="1"/>
      <c r="P1522" s="1"/>
      <c r="Q1522" s="1"/>
      <c r="R1522" s="1"/>
      <c r="S1522" s="1"/>
      <c r="T1522" s="1"/>
      <c r="U1522" s="1"/>
      <c r="V1522" s="1"/>
      <c r="W1522" s="1"/>
      <c r="X1522" s="1"/>
      <c r="Y1522" s="1"/>
      <c r="Z1522" s="1"/>
      <c r="AA1522" s="1"/>
      <c r="AB1522" s="1"/>
      <c r="AC1522" s="1"/>
      <c r="AD1522" s="1"/>
      <c r="AE1522" s="1"/>
      <c r="AF1522" s="1"/>
      <c r="AG1522" s="1"/>
      <c r="AH1522" s="1"/>
      <c r="AI1522" s="1"/>
      <c r="AJ1522" s="1"/>
      <c r="AK1522" s="1"/>
      <c r="AL1522" s="1"/>
      <c r="AM1522" s="1"/>
      <c r="AN1522" s="1"/>
      <c r="AO1522" s="1"/>
      <c r="AP1522" s="1"/>
      <c r="AQ1522" s="1"/>
      <c r="AR1522" s="1"/>
      <c r="AS1522" s="1"/>
      <c r="AT1522" s="1"/>
      <c r="AU1522" s="1"/>
      <c r="AV1522" s="1"/>
      <c r="AW1522" s="1"/>
      <c r="AX1522" s="1"/>
      <c r="AY1522" s="1"/>
      <c r="AZ1522" s="1"/>
      <c r="BA1522" s="1"/>
      <c r="BB1522" s="1"/>
      <c r="BC1522" s="1"/>
      <c r="BD1522" s="1"/>
      <c r="BE1522" s="1"/>
      <c r="BF1522" s="1"/>
      <c r="BG1522" s="1"/>
      <c r="BH1522" s="1"/>
      <c r="BI1522" s="1"/>
      <c r="BJ1522" s="1"/>
      <c r="BK1522" s="1"/>
      <c r="BL1522" s="1"/>
      <c r="BM1522" s="1"/>
      <c r="BN1522" s="1"/>
      <c r="BO1522" s="1"/>
      <c r="BP1522" s="1"/>
      <c r="BQ1522" s="1"/>
      <c r="BR1522" s="1"/>
      <c r="BS1522" s="1"/>
      <c r="BT1522" s="1"/>
      <c r="BU1522" s="1"/>
      <c r="BV1522" s="1"/>
      <c r="BW1522" s="1"/>
      <c r="BX1522" s="1"/>
      <c r="BY1522" s="1"/>
      <c r="BZ1522" s="1"/>
      <c r="CA1522" s="1"/>
      <c r="CB1522" s="1"/>
      <c r="CC1522" s="1"/>
      <c r="CD1522" s="1"/>
      <c r="CE1522" s="1"/>
      <c r="CF1522" s="1"/>
      <c r="CG1522" s="1"/>
      <c r="CH1522" s="1"/>
      <c r="CI1522" s="1"/>
      <c r="CJ1522" s="1"/>
      <c r="CK1522" s="1"/>
      <c r="CL1522" s="1"/>
      <c r="CM1522" s="1"/>
      <c r="CN1522" s="1"/>
      <c r="CO1522" s="1"/>
      <c r="CP1522" s="1"/>
      <c r="CQ1522" s="1"/>
      <c r="CR1522" s="1"/>
      <c r="CS1522" s="1"/>
      <c r="CT1522" s="1"/>
      <c r="CU1522" s="1"/>
      <c r="CV1522" s="1"/>
      <c r="CW1522" s="1"/>
      <c r="CX1522" s="1"/>
      <c r="CY1522" s="1"/>
      <c r="CZ1522" s="1"/>
      <c r="DA1522" s="1"/>
      <c r="DB1522" s="1"/>
      <c r="DC1522" s="1"/>
      <c r="DD1522" s="1"/>
      <c r="DE1522" s="1"/>
      <c r="DF1522" s="1"/>
      <c r="DG1522" s="1"/>
      <c r="DH1522" s="1"/>
      <c r="DI1522" s="1"/>
      <c r="DJ1522" s="1"/>
      <c r="DK1522" s="1"/>
      <c r="DL1522" s="1"/>
      <c r="DM1522" s="1"/>
      <c r="DN1522" s="1"/>
      <c r="DO1522" s="1"/>
      <c r="DP1522" s="1"/>
      <c r="DQ1522" s="1"/>
      <c r="DR1522" s="1"/>
      <c r="DS1522" s="1"/>
      <c r="DT1522" s="1"/>
      <c r="DU1522" s="1"/>
      <c r="DV1522" s="1"/>
      <c r="DW1522" s="1"/>
      <c r="DX1522" s="1"/>
      <c r="DY1522" s="1"/>
      <c r="DZ1522" s="1"/>
      <c r="EA1522" s="1"/>
      <c r="EB1522" s="1"/>
      <c r="EC1522" s="1"/>
      <c r="ED1522" s="1"/>
      <c r="EE1522" s="1"/>
      <c r="EF1522" s="1"/>
      <c r="EG1522" s="1"/>
    </row>
    <row r="1523" spans="1:137" s="46" customFormat="1" ht="11.25">
      <c r="A1523" s="1"/>
      <c r="C1523" s="48"/>
      <c r="J1523" s="1"/>
      <c r="K1523" s="1"/>
      <c r="L1523" s="1"/>
      <c r="M1523" s="1"/>
      <c r="N1523" s="1"/>
      <c r="O1523" s="1"/>
      <c r="P1523" s="1"/>
      <c r="Q1523" s="1"/>
      <c r="R1523" s="1"/>
      <c r="S1523" s="1"/>
      <c r="T1523" s="1"/>
      <c r="U1523" s="1"/>
      <c r="V1523" s="1"/>
      <c r="W1523" s="1"/>
      <c r="X1523" s="1"/>
      <c r="Y1523" s="1"/>
      <c r="Z1523" s="1"/>
      <c r="AA1523" s="1"/>
      <c r="AB1523" s="1"/>
      <c r="AC1523" s="1"/>
      <c r="AD1523" s="1"/>
      <c r="AE1523" s="1"/>
      <c r="AF1523" s="1"/>
      <c r="AG1523" s="1"/>
      <c r="AH1523" s="1"/>
      <c r="AI1523" s="1"/>
      <c r="AJ1523" s="1"/>
      <c r="AK1523" s="1"/>
      <c r="AL1523" s="1"/>
      <c r="AM1523" s="1"/>
      <c r="AN1523" s="1"/>
      <c r="AO1523" s="1"/>
      <c r="AP1523" s="1"/>
      <c r="AQ1523" s="1"/>
      <c r="AR1523" s="1"/>
      <c r="AS1523" s="1"/>
      <c r="AT1523" s="1"/>
      <c r="AU1523" s="1"/>
      <c r="AV1523" s="1"/>
      <c r="AW1523" s="1"/>
      <c r="AX1523" s="1"/>
      <c r="AY1523" s="1"/>
      <c r="AZ1523" s="1"/>
      <c r="BA1523" s="1"/>
      <c r="BB1523" s="1"/>
      <c r="BC1523" s="1"/>
      <c r="BD1523" s="1"/>
      <c r="BE1523" s="1"/>
      <c r="BF1523" s="1"/>
      <c r="BG1523" s="1"/>
      <c r="BH1523" s="1"/>
      <c r="BI1523" s="1"/>
      <c r="BJ1523" s="1"/>
      <c r="BK1523" s="1"/>
      <c r="BL1523" s="1"/>
      <c r="BM1523" s="1"/>
      <c r="BN1523" s="1"/>
      <c r="BO1523" s="1"/>
      <c r="BP1523" s="1"/>
      <c r="BQ1523" s="1"/>
      <c r="BR1523" s="1"/>
      <c r="BS1523" s="1"/>
      <c r="BT1523" s="1"/>
      <c r="BU1523" s="1"/>
      <c r="BV1523" s="1"/>
      <c r="BW1523" s="1"/>
      <c r="BX1523" s="1"/>
      <c r="BY1523" s="1"/>
      <c r="BZ1523" s="1"/>
      <c r="CA1523" s="1"/>
      <c r="CB1523" s="1"/>
      <c r="CC1523" s="1"/>
      <c r="CD1523" s="1"/>
      <c r="CE1523" s="1"/>
      <c r="CF1523" s="1"/>
      <c r="CG1523" s="1"/>
      <c r="CH1523" s="1"/>
      <c r="CI1523" s="1"/>
      <c r="CJ1523" s="1"/>
      <c r="CK1523" s="1"/>
      <c r="CL1523" s="1"/>
      <c r="CM1523" s="1"/>
      <c r="CN1523" s="1"/>
      <c r="CO1523" s="1"/>
      <c r="CP1523" s="1"/>
      <c r="CQ1523" s="1"/>
      <c r="CR1523" s="1"/>
      <c r="CS1523" s="1"/>
      <c r="CT1523" s="1"/>
      <c r="CU1523" s="1"/>
      <c r="CV1523" s="1"/>
      <c r="CW1523" s="1"/>
      <c r="CX1523" s="1"/>
      <c r="CY1523" s="1"/>
      <c r="CZ1523" s="1"/>
      <c r="DA1523" s="1"/>
      <c r="DB1523" s="1"/>
      <c r="DC1523" s="1"/>
      <c r="DD1523" s="1"/>
      <c r="DE1523" s="1"/>
      <c r="DF1523" s="1"/>
      <c r="DG1523" s="1"/>
      <c r="DH1523" s="1"/>
      <c r="DI1523" s="1"/>
      <c r="DJ1523" s="1"/>
      <c r="DK1523" s="1"/>
      <c r="DL1523" s="1"/>
      <c r="DM1523" s="1"/>
      <c r="DN1523" s="1"/>
      <c r="DO1523" s="1"/>
      <c r="DP1523" s="1"/>
      <c r="DQ1523" s="1"/>
      <c r="DR1523" s="1"/>
      <c r="DS1523" s="1"/>
      <c r="DT1523" s="1"/>
      <c r="DU1523" s="1"/>
      <c r="DV1523" s="1"/>
      <c r="DW1523" s="1"/>
      <c r="DX1523" s="1"/>
      <c r="DY1523" s="1"/>
      <c r="DZ1523" s="1"/>
      <c r="EA1523" s="1"/>
      <c r="EB1523" s="1"/>
      <c r="EC1523" s="1"/>
      <c r="ED1523" s="1"/>
      <c r="EE1523" s="1"/>
      <c r="EF1523" s="1"/>
      <c r="EG1523" s="1"/>
    </row>
    <row r="1524" spans="1:137" s="46" customFormat="1" ht="11.25">
      <c r="A1524" s="1"/>
      <c r="C1524" s="48"/>
      <c r="J1524" s="1"/>
      <c r="K1524" s="1"/>
      <c r="L1524" s="1"/>
      <c r="M1524" s="1"/>
      <c r="N1524" s="1"/>
      <c r="O1524" s="1"/>
      <c r="P1524" s="1"/>
      <c r="Q1524" s="1"/>
      <c r="R1524" s="1"/>
      <c r="S1524" s="1"/>
      <c r="T1524" s="1"/>
      <c r="U1524" s="1"/>
      <c r="V1524" s="1"/>
      <c r="W1524" s="1"/>
      <c r="X1524" s="1"/>
      <c r="Y1524" s="1"/>
      <c r="Z1524" s="1"/>
      <c r="AA1524" s="1"/>
      <c r="AB1524" s="1"/>
      <c r="AC1524" s="1"/>
      <c r="AD1524" s="1"/>
      <c r="AE1524" s="1"/>
      <c r="AF1524" s="1"/>
      <c r="AG1524" s="1"/>
      <c r="AH1524" s="1"/>
      <c r="AI1524" s="1"/>
      <c r="AJ1524" s="1"/>
      <c r="AK1524" s="1"/>
      <c r="AL1524" s="1"/>
      <c r="AM1524" s="1"/>
      <c r="AN1524" s="1"/>
      <c r="AO1524" s="1"/>
      <c r="AP1524" s="1"/>
      <c r="AQ1524" s="1"/>
      <c r="AR1524" s="1"/>
      <c r="AS1524" s="1"/>
      <c r="AT1524" s="1"/>
      <c r="AU1524" s="1"/>
      <c r="AV1524" s="1"/>
      <c r="AW1524" s="1"/>
      <c r="AX1524" s="1"/>
      <c r="AY1524" s="1"/>
      <c r="AZ1524" s="1"/>
      <c r="BA1524" s="1"/>
      <c r="BB1524" s="1"/>
      <c r="BC1524" s="1"/>
      <c r="BD1524" s="1"/>
      <c r="BE1524" s="1"/>
      <c r="BF1524" s="1"/>
      <c r="BG1524" s="1"/>
      <c r="BH1524" s="1"/>
      <c r="BI1524" s="1"/>
      <c r="BJ1524" s="1"/>
      <c r="BK1524" s="1"/>
      <c r="BL1524" s="1"/>
      <c r="BM1524" s="1"/>
      <c r="BN1524" s="1"/>
      <c r="BO1524" s="1"/>
      <c r="BP1524" s="1"/>
      <c r="BQ1524" s="1"/>
      <c r="BR1524" s="1"/>
      <c r="BS1524" s="1"/>
      <c r="BT1524" s="1"/>
      <c r="BU1524" s="1"/>
      <c r="BV1524" s="1"/>
      <c r="BW1524" s="1"/>
      <c r="BX1524" s="1"/>
      <c r="BY1524" s="1"/>
      <c r="BZ1524" s="1"/>
      <c r="CA1524" s="1"/>
      <c r="CB1524" s="1"/>
      <c r="CC1524" s="1"/>
      <c r="CD1524" s="1"/>
      <c r="CE1524" s="1"/>
      <c r="CF1524" s="1"/>
      <c r="CG1524" s="1"/>
      <c r="CH1524" s="1"/>
      <c r="CI1524" s="1"/>
      <c r="CJ1524" s="1"/>
      <c r="CK1524" s="1"/>
      <c r="CL1524" s="1"/>
      <c r="CM1524" s="1"/>
      <c r="CN1524" s="1"/>
      <c r="CO1524" s="1"/>
      <c r="CP1524" s="1"/>
      <c r="CQ1524" s="1"/>
      <c r="CR1524" s="1"/>
      <c r="CS1524" s="1"/>
      <c r="CT1524" s="1"/>
      <c r="CU1524" s="1"/>
      <c r="CV1524" s="1"/>
      <c r="CW1524" s="1"/>
      <c r="CX1524" s="1"/>
      <c r="CY1524" s="1"/>
      <c r="CZ1524" s="1"/>
      <c r="DA1524" s="1"/>
      <c r="DB1524" s="1"/>
      <c r="DC1524" s="1"/>
      <c r="DD1524" s="1"/>
      <c r="DE1524" s="1"/>
      <c r="DF1524" s="1"/>
      <c r="DG1524" s="1"/>
      <c r="DH1524" s="1"/>
      <c r="DI1524" s="1"/>
      <c r="DJ1524" s="1"/>
      <c r="DK1524" s="1"/>
      <c r="DL1524" s="1"/>
      <c r="DM1524" s="1"/>
      <c r="DN1524" s="1"/>
      <c r="DO1524" s="1"/>
      <c r="DP1524" s="1"/>
      <c r="DQ1524" s="1"/>
      <c r="DR1524" s="1"/>
      <c r="DS1524" s="1"/>
      <c r="DT1524" s="1"/>
      <c r="DU1524" s="1"/>
      <c r="DV1524" s="1"/>
      <c r="DW1524" s="1"/>
      <c r="DX1524" s="1"/>
      <c r="DY1524" s="1"/>
      <c r="DZ1524" s="1"/>
      <c r="EA1524" s="1"/>
      <c r="EB1524" s="1"/>
      <c r="EC1524" s="1"/>
      <c r="ED1524" s="1"/>
      <c r="EE1524" s="1"/>
      <c r="EF1524" s="1"/>
      <c r="EG1524" s="1"/>
    </row>
    <row r="1525" spans="1:137" s="46" customFormat="1" ht="11.25">
      <c r="A1525" s="1"/>
      <c r="C1525" s="48"/>
      <c r="J1525" s="1"/>
      <c r="K1525" s="1"/>
      <c r="L1525" s="1"/>
      <c r="M1525" s="1"/>
      <c r="N1525" s="1"/>
      <c r="O1525" s="1"/>
      <c r="P1525" s="1"/>
      <c r="Q1525" s="1"/>
      <c r="R1525" s="1"/>
      <c r="S1525" s="1"/>
      <c r="T1525" s="1"/>
      <c r="U1525" s="1"/>
      <c r="V1525" s="1"/>
      <c r="W1525" s="1"/>
      <c r="X1525" s="1"/>
      <c r="Y1525" s="1"/>
      <c r="Z1525" s="1"/>
      <c r="AA1525" s="1"/>
      <c r="AB1525" s="1"/>
      <c r="AC1525" s="1"/>
      <c r="AD1525" s="1"/>
      <c r="AE1525" s="1"/>
      <c r="AF1525" s="1"/>
      <c r="AG1525" s="1"/>
      <c r="AH1525" s="1"/>
      <c r="AI1525" s="1"/>
      <c r="AJ1525" s="1"/>
      <c r="AK1525" s="1"/>
      <c r="AL1525" s="1"/>
      <c r="AM1525" s="1"/>
      <c r="AN1525" s="1"/>
      <c r="AO1525" s="1"/>
      <c r="AP1525" s="1"/>
      <c r="AQ1525" s="1"/>
      <c r="AR1525" s="1"/>
      <c r="AS1525" s="1"/>
      <c r="AT1525" s="1"/>
      <c r="AU1525" s="1"/>
      <c r="AV1525" s="1"/>
      <c r="AW1525" s="1"/>
      <c r="AX1525" s="1"/>
      <c r="AY1525" s="1"/>
      <c r="AZ1525" s="1"/>
      <c r="BA1525" s="1"/>
      <c r="BB1525" s="1"/>
      <c r="BC1525" s="1"/>
      <c r="BD1525" s="1"/>
      <c r="BE1525" s="1"/>
      <c r="BF1525" s="1"/>
      <c r="BG1525" s="1"/>
      <c r="BH1525" s="1"/>
      <c r="BI1525" s="1"/>
      <c r="BJ1525" s="1"/>
      <c r="BK1525" s="1"/>
      <c r="BL1525" s="1"/>
      <c r="BM1525" s="1"/>
      <c r="BN1525" s="1"/>
      <c r="BO1525" s="1"/>
      <c r="BP1525" s="1"/>
      <c r="BQ1525" s="1"/>
      <c r="BR1525" s="1"/>
      <c r="BS1525" s="1"/>
      <c r="BT1525" s="1"/>
      <c r="BU1525" s="1"/>
      <c r="BV1525" s="1"/>
      <c r="BW1525" s="1"/>
      <c r="BX1525" s="1"/>
      <c r="BY1525" s="1"/>
      <c r="BZ1525" s="1"/>
      <c r="CA1525" s="1"/>
      <c r="CB1525" s="1"/>
      <c r="CC1525" s="1"/>
      <c r="CD1525" s="1"/>
      <c r="CE1525" s="1"/>
      <c r="CF1525" s="1"/>
      <c r="CG1525" s="1"/>
      <c r="CH1525" s="1"/>
      <c r="CI1525" s="1"/>
      <c r="CJ1525" s="1"/>
      <c r="CK1525" s="1"/>
      <c r="CL1525" s="1"/>
      <c r="CM1525" s="1"/>
      <c r="CN1525" s="1"/>
      <c r="CO1525" s="1"/>
      <c r="CP1525" s="1"/>
      <c r="CQ1525" s="1"/>
      <c r="CR1525" s="1"/>
      <c r="CS1525" s="1"/>
      <c r="CT1525" s="1"/>
      <c r="CU1525" s="1"/>
      <c r="CV1525" s="1"/>
      <c r="CW1525" s="1"/>
      <c r="CX1525" s="1"/>
      <c r="CY1525" s="1"/>
      <c r="CZ1525" s="1"/>
      <c r="DA1525" s="1"/>
      <c r="DB1525" s="1"/>
      <c r="DC1525" s="1"/>
      <c r="DD1525" s="1"/>
      <c r="DE1525" s="1"/>
      <c r="DF1525" s="1"/>
      <c r="DG1525" s="1"/>
      <c r="DH1525" s="1"/>
      <c r="DI1525" s="1"/>
      <c r="DJ1525" s="1"/>
      <c r="DK1525" s="1"/>
      <c r="DL1525" s="1"/>
      <c r="DM1525" s="1"/>
      <c r="DN1525" s="1"/>
      <c r="DO1525" s="1"/>
      <c r="DP1525" s="1"/>
      <c r="DQ1525" s="1"/>
      <c r="DR1525" s="1"/>
      <c r="DS1525" s="1"/>
      <c r="DT1525" s="1"/>
      <c r="DU1525" s="1"/>
      <c r="DV1525" s="1"/>
      <c r="DW1525" s="1"/>
      <c r="DX1525" s="1"/>
      <c r="DY1525" s="1"/>
      <c r="DZ1525" s="1"/>
      <c r="EA1525" s="1"/>
      <c r="EB1525" s="1"/>
      <c r="EC1525" s="1"/>
      <c r="ED1525" s="1"/>
      <c r="EE1525" s="1"/>
      <c r="EF1525" s="1"/>
      <c r="EG1525" s="1"/>
    </row>
    <row r="1526" spans="1:137" s="46" customFormat="1" ht="11.25">
      <c r="A1526" s="1"/>
      <c r="C1526" s="48"/>
      <c r="J1526" s="1"/>
      <c r="K1526" s="1"/>
      <c r="L1526" s="1"/>
      <c r="M1526" s="1"/>
      <c r="N1526" s="1"/>
      <c r="O1526" s="1"/>
      <c r="P1526" s="1"/>
      <c r="Q1526" s="1"/>
      <c r="R1526" s="1"/>
      <c r="S1526" s="1"/>
      <c r="T1526" s="1"/>
      <c r="U1526" s="1"/>
      <c r="V1526" s="1"/>
      <c r="W1526" s="1"/>
      <c r="X1526" s="1"/>
      <c r="Y1526" s="1"/>
      <c r="Z1526" s="1"/>
      <c r="AA1526" s="1"/>
      <c r="AB1526" s="1"/>
      <c r="AC1526" s="1"/>
      <c r="AD1526" s="1"/>
      <c r="AE1526" s="1"/>
      <c r="AF1526" s="1"/>
      <c r="AG1526" s="1"/>
      <c r="AH1526" s="1"/>
      <c r="AI1526" s="1"/>
      <c r="AJ1526" s="1"/>
      <c r="AK1526" s="1"/>
      <c r="AL1526" s="1"/>
      <c r="AM1526" s="1"/>
      <c r="AN1526" s="1"/>
      <c r="AO1526" s="1"/>
      <c r="AP1526" s="1"/>
      <c r="AQ1526" s="1"/>
      <c r="AR1526" s="1"/>
      <c r="AS1526" s="1"/>
      <c r="AT1526" s="1"/>
      <c r="AU1526" s="1"/>
      <c r="AV1526" s="1"/>
      <c r="AW1526" s="1"/>
      <c r="AX1526" s="1"/>
      <c r="AY1526" s="1"/>
      <c r="AZ1526" s="1"/>
      <c r="BA1526" s="1"/>
      <c r="BB1526" s="1"/>
      <c r="BC1526" s="1"/>
      <c r="BD1526" s="1"/>
      <c r="BE1526" s="1"/>
      <c r="BF1526" s="1"/>
      <c r="BG1526" s="1"/>
      <c r="BH1526" s="1"/>
      <c r="BI1526" s="1"/>
      <c r="BJ1526" s="1"/>
      <c r="BK1526" s="1"/>
      <c r="BL1526" s="1"/>
      <c r="BM1526" s="1"/>
      <c r="BN1526" s="1"/>
      <c r="BO1526" s="1"/>
      <c r="BP1526" s="1"/>
      <c r="BQ1526" s="1"/>
      <c r="BR1526" s="1"/>
      <c r="BS1526" s="1"/>
      <c r="BT1526" s="1"/>
      <c r="BU1526" s="1"/>
      <c r="BV1526" s="1"/>
      <c r="BW1526" s="1"/>
      <c r="BX1526" s="1"/>
      <c r="BY1526" s="1"/>
      <c r="BZ1526" s="1"/>
      <c r="CA1526" s="1"/>
      <c r="CB1526" s="1"/>
      <c r="CC1526" s="1"/>
      <c r="CD1526" s="1"/>
      <c r="CE1526" s="1"/>
      <c r="CF1526" s="1"/>
      <c r="CG1526" s="1"/>
      <c r="CH1526" s="1"/>
      <c r="CI1526" s="1"/>
      <c r="CJ1526" s="1"/>
      <c r="CK1526" s="1"/>
      <c r="CL1526" s="1"/>
      <c r="CM1526" s="1"/>
      <c r="CN1526" s="1"/>
      <c r="CO1526" s="1"/>
      <c r="CP1526" s="1"/>
      <c r="CQ1526" s="1"/>
      <c r="CR1526" s="1"/>
      <c r="CS1526" s="1"/>
      <c r="CT1526" s="1"/>
      <c r="CU1526" s="1"/>
      <c r="CV1526" s="1"/>
      <c r="CW1526" s="1"/>
      <c r="CX1526" s="1"/>
      <c r="CY1526" s="1"/>
      <c r="CZ1526" s="1"/>
      <c r="DA1526" s="1"/>
      <c r="DB1526" s="1"/>
      <c r="DC1526" s="1"/>
      <c r="DD1526" s="1"/>
      <c r="DE1526" s="1"/>
      <c r="DF1526" s="1"/>
      <c r="DG1526" s="1"/>
      <c r="DH1526" s="1"/>
      <c r="DI1526" s="1"/>
      <c r="DJ1526" s="1"/>
      <c r="DK1526" s="1"/>
      <c r="DL1526" s="1"/>
      <c r="DM1526" s="1"/>
      <c r="DN1526" s="1"/>
      <c r="DO1526" s="1"/>
      <c r="DP1526" s="1"/>
      <c r="DQ1526" s="1"/>
      <c r="DR1526" s="1"/>
      <c r="DS1526" s="1"/>
      <c r="DT1526" s="1"/>
      <c r="DU1526" s="1"/>
      <c r="DV1526" s="1"/>
      <c r="DW1526" s="1"/>
      <c r="DX1526" s="1"/>
      <c r="DY1526" s="1"/>
      <c r="DZ1526" s="1"/>
      <c r="EA1526" s="1"/>
      <c r="EB1526" s="1"/>
      <c r="EC1526" s="1"/>
      <c r="ED1526" s="1"/>
      <c r="EE1526" s="1"/>
      <c r="EF1526" s="1"/>
      <c r="EG1526" s="1"/>
    </row>
    <row r="1527" spans="1:137" s="46" customFormat="1" ht="11.25">
      <c r="A1527" s="1"/>
      <c r="C1527" s="48"/>
      <c r="J1527" s="1"/>
      <c r="K1527" s="1"/>
      <c r="L1527" s="1"/>
      <c r="M1527" s="1"/>
      <c r="N1527" s="1"/>
      <c r="O1527" s="1"/>
      <c r="P1527" s="1"/>
      <c r="Q1527" s="1"/>
      <c r="R1527" s="1"/>
      <c r="S1527" s="1"/>
      <c r="T1527" s="1"/>
      <c r="U1527" s="1"/>
      <c r="V1527" s="1"/>
      <c r="W1527" s="1"/>
      <c r="X1527" s="1"/>
      <c r="Y1527" s="1"/>
      <c r="Z1527" s="1"/>
      <c r="AA1527" s="1"/>
      <c r="AB1527" s="1"/>
      <c r="AC1527" s="1"/>
      <c r="AD1527" s="1"/>
      <c r="AE1527" s="1"/>
      <c r="AF1527" s="1"/>
      <c r="AG1527" s="1"/>
      <c r="AH1527" s="1"/>
      <c r="AI1527" s="1"/>
      <c r="AJ1527" s="1"/>
      <c r="AK1527" s="1"/>
      <c r="AL1527" s="1"/>
      <c r="AM1527" s="1"/>
      <c r="AN1527" s="1"/>
      <c r="AO1527" s="1"/>
      <c r="AP1527" s="1"/>
      <c r="AQ1527" s="1"/>
      <c r="AR1527" s="1"/>
      <c r="AS1527" s="1"/>
      <c r="AT1527" s="1"/>
      <c r="AU1527" s="1"/>
      <c r="AV1527" s="1"/>
      <c r="AW1527" s="1"/>
      <c r="AX1527" s="1"/>
      <c r="AY1527" s="1"/>
      <c r="AZ1527" s="1"/>
      <c r="BA1527" s="1"/>
      <c r="BB1527" s="1"/>
      <c r="BC1527" s="1"/>
      <c r="BD1527" s="1"/>
      <c r="BE1527" s="1"/>
      <c r="BF1527" s="1"/>
      <c r="BG1527" s="1"/>
      <c r="BH1527" s="1"/>
      <c r="BI1527" s="1"/>
      <c r="BJ1527" s="1"/>
      <c r="BK1527" s="1"/>
      <c r="BL1527" s="1"/>
      <c r="BM1527" s="1"/>
      <c r="BN1527" s="1"/>
      <c r="BO1527" s="1"/>
      <c r="BP1527" s="1"/>
      <c r="BQ1527" s="1"/>
      <c r="BR1527" s="1"/>
      <c r="BS1527" s="1"/>
      <c r="BT1527" s="1"/>
      <c r="BU1527" s="1"/>
      <c r="BV1527" s="1"/>
      <c r="BW1527" s="1"/>
      <c r="BX1527" s="1"/>
      <c r="BY1527" s="1"/>
      <c r="BZ1527" s="1"/>
      <c r="CA1527" s="1"/>
      <c r="CB1527" s="1"/>
      <c r="CC1527" s="1"/>
      <c r="CD1527" s="1"/>
      <c r="CE1527" s="1"/>
      <c r="CF1527" s="1"/>
      <c r="CG1527" s="1"/>
      <c r="CH1527" s="1"/>
      <c r="CI1527" s="1"/>
      <c r="CJ1527" s="1"/>
      <c r="CK1527" s="1"/>
      <c r="CL1527" s="1"/>
      <c r="CM1527" s="1"/>
      <c r="CN1527" s="1"/>
      <c r="CO1527" s="1"/>
      <c r="CP1527" s="1"/>
      <c r="CQ1527" s="1"/>
      <c r="CR1527" s="1"/>
      <c r="CS1527" s="1"/>
      <c r="CT1527" s="1"/>
      <c r="CU1527" s="1"/>
      <c r="CV1527" s="1"/>
      <c r="CW1527" s="1"/>
      <c r="CX1527" s="1"/>
      <c r="CY1527" s="1"/>
      <c r="CZ1527" s="1"/>
      <c r="DA1527" s="1"/>
      <c r="DB1527" s="1"/>
      <c r="DC1527" s="1"/>
      <c r="DD1527" s="1"/>
      <c r="DE1527" s="1"/>
      <c r="DF1527" s="1"/>
      <c r="DG1527" s="1"/>
      <c r="DH1527" s="1"/>
      <c r="DI1527" s="1"/>
      <c r="DJ1527" s="1"/>
      <c r="DK1527" s="1"/>
      <c r="DL1527" s="1"/>
      <c r="DM1527" s="1"/>
      <c r="DN1527" s="1"/>
      <c r="DO1527" s="1"/>
      <c r="DP1527" s="1"/>
      <c r="DQ1527" s="1"/>
      <c r="DR1527" s="1"/>
      <c r="DS1527" s="1"/>
      <c r="DT1527" s="1"/>
      <c r="DU1527" s="1"/>
      <c r="DV1527" s="1"/>
      <c r="DW1527" s="1"/>
      <c r="DX1527" s="1"/>
      <c r="DY1527" s="1"/>
      <c r="DZ1527" s="1"/>
      <c r="EA1527" s="1"/>
      <c r="EB1527" s="1"/>
      <c r="EC1527" s="1"/>
      <c r="ED1527" s="1"/>
      <c r="EE1527" s="1"/>
      <c r="EF1527" s="1"/>
      <c r="EG1527" s="1"/>
    </row>
    <row r="1528" spans="1:137" s="46" customFormat="1" ht="11.25">
      <c r="A1528" s="1"/>
      <c r="C1528" s="48"/>
      <c r="J1528" s="1"/>
      <c r="K1528" s="1"/>
      <c r="L1528" s="1"/>
      <c r="M1528" s="1"/>
      <c r="N1528" s="1"/>
      <c r="O1528" s="1"/>
      <c r="P1528" s="1"/>
      <c r="Q1528" s="1"/>
      <c r="R1528" s="1"/>
      <c r="S1528" s="1"/>
      <c r="T1528" s="1"/>
      <c r="U1528" s="1"/>
      <c r="V1528" s="1"/>
      <c r="W1528" s="1"/>
      <c r="X1528" s="1"/>
      <c r="Y1528" s="1"/>
      <c r="Z1528" s="1"/>
      <c r="AA1528" s="1"/>
      <c r="AB1528" s="1"/>
      <c r="AC1528" s="1"/>
      <c r="AD1528" s="1"/>
      <c r="AE1528" s="1"/>
      <c r="AF1528" s="1"/>
      <c r="AG1528" s="1"/>
      <c r="AH1528" s="1"/>
      <c r="AI1528" s="1"/>
      <c r="AJ1528" s="1"/>
      <c r="AK1528" s="1"/>
      <c r="AL1528" s="1"/>
      <c r="AM1528" s="1"/>
      <c r="AN1528" s="1"/>
      <c r="AO1528" s="1"/>
      <c r="AP1528" s="1"/>
      <c r="AQ1528" s="1"/>
      <c r="AR1528" s="1"/>
      <c r="AS1528" s="1"/>
      <c r="AT1528" s="1"/>
      <c r="AU1528" s="1"/>
      <c r="AV1528" s="1"/>
      <c r="AW1528" s="1"/>
      <c r="AX1528" s="1"/>
      <c r="AY1528" s="1"/>
      <c r="AZ1528" s="1"/>
      <c r="BA1528" s="1"/>
      <c r="BB1528" s="1"/>
      <c r="BC1528" s="1"/>
      <c r="BD1528" s="1"/>
      <c r="BE1528" s="1"/>
      <c r="BF1528" s="1"/>
      <c r="BG1528" s="1"/>
      <c r="BH1528" s="1"/>
      <c r="BI1528" s="1"/>
      <c r="BJ1528" s="1"/>
      <c r="BK1528" s="1"/>
      <c r="BL1528" s="1"/>
      <c r="BM1528" s="1"/>
      <c r="BN1528" s="1"/>
      <c r="BO1528" s="1"/>
      <c r="BP1528" s="1"/>
      <c r="BQ1528" s="1"/>
      <c r="BR1528" s="1"/>
      <c r="BS1528" s="1"/>
      <c r="BT1528" s="1"/>
      <c r="BU1528" s="1"/>
      <c r="BV1528" s="1"/>
      <c r="BW1528" s="1"/>
      <c r="BX1528" s="1"/>
      <c r="BY1528" s="1"/>
      <c r="BZ1528" s="1"/>
      <c r="CA1528" s="1"/>
      <c r="CB1528" s="1"/>
      <c r="CC1528" s="1"/>
      <c r="CD1528" s="1"/>
      <c r="CE1528" s="1"/>
      <c r="CF1528" s="1"/>
      <c r="CG1528" s="1"/>
      <c r="CH1528" s="1"/>
      <c r="CI1528" s="1"/>
      <c r="CJ1528" s="1"/>
      <c r="CK1528" s="1"/>
      <c r="CL1528" s="1"/>
      <c r="CM1528" s="1"/>
      <c r="CN1528" s="1"/>
      <c r="CO1528" s="1"/>
      <c r="CP1528" s="1"/>
      <c r="CQ1528" s="1"/>
      <c r="CR1528" s="1"/>
      <c r="CS1528" s="1"/>
      <c r="CT1528" s="1"/>
      <c r="CU1528" s="1"/>
      <c r="CV1528" s="1"/>
      <c r="CW1528" s="1"/>
      <c r="CX1528" s="1"/>
      <c r="CY1528" s="1"/>
      <c r="CZ1528" s="1"/>
      <c r="DA1528" s="1"/>
      <c r="DB1528" s="1"/>
      <c r="DC1528" s="1"/>
      <c r="DD1528" s="1"/>
      <c r="DE1528" s="1"/>
      <c r="DF1528" s="1"/>
      <c r="DG1528" s="1"/>
      <c r="DH1528" s="1"/>
      <c r="DI1528" s="1"/>
      <c r="DJ1528" s="1"/>
      <c r="DK1528" s="1"/>
      <c r="DL1528" s="1"/>
      <c r="DM1528" s="1"/>
      <c r="DN1528" s="1"/>
      <c r="DO1528" s="1"/>
      <c r="DP1528" s="1"/>
      <c r="DQ1528" s="1"/>
      <c r="DR1528" s="1"/>
      <c r="DS1528" s="1"/>
      <c r="DT1528" s="1"/>
      <c r="DU1528" s="1"/>
      <c r="DV1528" s="1"/>
      <c r="DW1528" s="1"/>
      <c r="DX1528" s="1"/>
      <c r="DY1528" s="1"/>
      <c r="DZ1528" s="1"/>
      <c r="EA1528" s="1"/>
      <c r="EB1528" s="1"/>
      <c r="EC1528" s="1"/>
      <c r="ED1528" s="1"/>
      <c r="EE1528" s="1"/>
      <c r="EF1528" s="1"/>
      <c r="EG1528" s="1"/>
    </row>
    <row r="1529" spans="1:137" s="46" customFormat="1" ht="11.25">
      <c r="A1529" s="1"/>
      <c r="C1529" s="48"/>
      <c r="J1529" s="1"/>
      <c r="K1529" s="1"/>
      <c r="L1529" s="1"/>
      <c r="M1529" s="1"/>
      <c r="N1529" s="1"/>
      <c r="O1529" s="1"/>
      <c r="P1529" s="1"/>
      <c r="Q1529" s="1"/>
      <c r="R1529" s="1"/>
      <c r="S1529" s="1"/>
      <c r="T1529" s="1"/>
      <c r="U1529" s="1"/>
      <c r="V1529" s="1"/>
      <c r="W1529" s="1"/>
      <c r="X1529" s="1"/>
      <c r="Y1529" s="1"/>
      <c r="Z1529" s="1"/>
      <c r="AA1529" s="1"/>
      <c r="AB1529" s="1"/>
      <c r="AC1529" s="1"/>
      <c r="AD1529" s="1"/>
      <c r="AE1529" s="1"/>
      <c r="AF1529" s="1"/>
      <c r="AG1529" s="1"/>
      <c r="AH1529" s="1"/>
      <c r="AI1529" s="1"/>
      <c r="AJ1529" s="1"/>
      <c r="AK1529" s="1"/>
      <c r="AL1529" s="1"/>
      <c r="AM1529" s="1"/>
      <c r="AN1529" s="1"/>
      <c r="AO1529" s="1"/>
      <c r="AP1529" s="1"/>
      <c r="AQ1529" s="1"/>
      <c r="AR1529" s="1"/>
      <c r="AS1529" s="1"/>
      <c r="AT1529" s="1"/>
      <c r="AU1529" s="1"/>
      <c r="AV1529" s="1"/>
      <c r="AW1529" s="1"/>
      <c r="AX1529" s="1"/>
      <c r="AY1529" s="1"/>
      <c r="AZ1529" s="1"/>
      <c r="BA1529" s="1"/>
      <c r="BB1529" s="1"/>
      <c r="BC1529" s="1"/>
      <c r="BD1529" s="1"/>
      <c r="BE1529" s="1"/>
      <c r="BF1529" s="1"/>
      <c r="BG1529" s="1"/>
      <c r="BH1529" s="1"/>
      <c r="BI1529" s="1"/>
      <c r="BJ1529" s="1"/>
      <c r="BK1529" s="1"/>
      <c r="BL1529" s="1"/>
      <c r="BM1529" s="1"/>
      <c r="BN1529" s="1"/>
      <c r="BO1529" s="1"/>
      <c r="BP1529" s="1"/>
      <c r="BQ1529" s="1"/>
      <c r="BR1529" s="1"/>
      <c r="BS1529" s="1"/>
      <c r="BT1529" s="1"/>
      <c r="BU1529" s="1"/>
      <c r="BV1529" s="1"/>
      <c r="BW1529" s="1"/>
      <c r="BX1529" s="1"/>
      <c r="BY1529" s="1"/>
      <c r="BZ1529" s="1"/>
      <c r="CA1529" s="1"/>
      <c r="CB1529" s="1"/>
      <c r="CC1529" s="1"/>
      <c r="CD1529" s="1"/>
      <c r="CE1529" s="1"/>
      <c r="CF1529" s="1"/>
      <c r="CG1529" s="1"/>
      <c r="CH1529" s="1"/>
      <c r="CI1529" s="1"/>
      <c r="CJ1529" s="1"/>
      <c r="CK1529" s="1"/>
      <c r="CL1529" s="1"/>
      <c r="CM1529" s="1"/>
      <c r="CN1529" s="1"/>
      <c r="CO1529" s="1"/>
      <c r="CP1529" s="1"/>
      <c r="CQ1529" s="1"/>
      <c r="CR1529" s="1"/>
      <c r="CS1529" s="1"/>
      <c r="CT1529" s="1"/>
      <c r="CU1529" s="1"/>
      <c r="CV1529" s="1"/>
      <c r="CW1529" s="1"/>
      <c r="CX1529" s="1"/>
      <c r="CY1529" s="1"/>
      <c r="CZ1529" s="1"/>
      <c r="DA1529" s="1"/>
      <c r="DB1529" s="1"/>
      <c r="DC1529" s="1"/>
      <c r="DD1529" s="1"/>
      <c r="DE1529" s="1"/>
      <c r="DF1529" s="1"/>
      <c r="DG1529" s="1"/>
      <c r="DH1529" s="1"/>
      <c r="DI1529" s="1"/>
      <c r="DJ1529" s="1"/>
      <c r="DK1529" s="1"/>
      <c r="DL1529" s="1"/>
      <c r="DM1529" s="1"/>
      <c r="DN1529" s="1"/>
      <c r="DO1529" s="1"/>
      <c r="DP1529" s="1"/>
      <c r="DQ1529" s="1"/>
      <c r="DR1529" s="1"/>
      <c r="DS1529" s="1"/>
      <c r="DT1529" s="1"/>
      <c r="DU1529" s="1"/>
      <c r="DV1529" s="1"/>
      <c r="DW1529" s="1"/>
      <c r="DX1529" s="1"/>
      <c r="DY1529" s="1"/>
      <c r="DZ1529" s="1"/>
      <c r="EA1529" s="1"/>
      <c r="EB1529" s="1"/>
      <c r="EC1529" s="1"/>
      <c r="ED1529" s="1"/>
      <c r="EE1529" s="1"/>
      <c r="EF1529" s="1"/>
      <c r="EG1529" s="1"/>
    </row>
    <row r="1530" spans="1:137" s="46" customFormat="1" ht="11.25">
      <c r="A1530" s="1"/>
      <c r="C1530" s="48"/>
      <c r="J1530" s="1"/>
      <c r="K1530" s="1"/>
      <c r="L1530" s="1"/>
      <c r="M1530" s="1"/>
      <c r="N1530" s="1"/>
      <c r="O1530" s="1"/>
      <c r="P1530" s="1"/>
      <c r="Q1530" s="1"/>
      <c r="R1530" s="1"/>
      <c r="S1530" s="1"/>
      <c r="T1530" s="1"/>
      <c r="U1530" s="1"/>
      <c r="V1530" s="1"/>
      <c r="W1530" s="1"/>
      <c r="X1530" s="1"/>
      <c r="Y1530" s="1"/>
      <c r="Z1530" s="1"/>
      <c r="AA1530" s="1"/>
      <c r="AB1530" s="1"/>
      <c r="AC1530" s="1"/>
      <c r="AD1530" s="1"/>
      <c r="AE1530" s="1"/>
      <c r="AF1530" s="1"/>
      <c r="AG1530" s="1"/>
      <c r="AH1530" s="1"/>
      <c r="AI1530" s="1"/>
      <c r="AJ1530" s="1"/>
      <c r="AK1530" s="1"/>
      <c r="AL1530" s="1"/>
      <c r="AM1530" s="1"/>
      <c r="AN1530" s="1"/>
      <c r="AO1530" s="1"/>
      <c r="AP1530" s="1"/>
      <c r="AQ1530" s="1"/>
      <c r="AR1530" s="1"/>
      <c r="AS1530" s="1"/>
      <c r="AT1530" s="1"/>
      <c r="AU1530" s="1"/>
      <c r="AV1530" s="1"/>
      <c r="AW1530" s="1"/>
      <c r="AX1530" s="1"/>
      <c r="AY1530" s="1"/>
      <c r="AZ1530" s="1"/>
      <c r="BA1530" s="1"/>
      <c r="BB1530" s="1"/>
      <c r="BC1530" s="1"/>
      <c r="BD1530" s="1"/>
      <c r="BE1530" s="1"/>
      <c r="BF1530" s="1"/>
      <c r="BG1530" s="1"/>
      <c r="BH1530" s="1"/>
      <c r="BI1530" s="1"/>
      <c r="BJ1530" s="1"/>
      <c r="BK1530" s="1"/>
      <c r="BL1530" s="1"/>
      <c r="BM1530" s="1"/>
      <c r="BN1530" s="1"/>
      <c r="BO1530" s="1"/>
      <c r="BP1530" s="1"/>
      <c r="BQ1530" s="1"/>
      <c r="BR1530" s="1"/>
      <c r="BS1530" s="1"/>
      <c r="BT1530" s="1"/>
      <c r="BU1530" s="1"/>
      <c r="BV1530" s="1"/>
      <c r="BW1530" s="1"/>
      <c r="BX1530" s="1"/>
      <c r="BY1530" s="1"/>
      <c r="BZ1530" s="1"/>
      <c r="CA1530" s="1"/>
      <c r="CB1530" s="1"/>
      <c r="CC1530" s="1"/>
      <c r="CD1530" s="1"/>
      <c r="CE1530" s="1"/>
      <c r="CF1530" s="1"/>
      <c r="CG1530" s="1"/>
      <c r="CH1530" s="1"/>
      <c r="CI1530" s="1"/>
      <c r="CJ1530" s="1"/>
      <c r="CK1530" s="1"/>
      <c r="CL1530" s="1"/>
      <c r="CM1530" s="1"/>
      <c r="CN1530" s="1"/>
      <c r="CO1530" s="1"/>
      <c r="CP1530" s="1"/>
      <c r="CQ1530" s="1"/>
      <c r="CR1530" s="1"/>
      <c r="CS1530" s="1"/>
      <c r="CT1530" s="1"/>
      <c r="CU1530" s="1"/>
      <c r="CV1530" s="1"/>
      <c r="CW1530" s="1"/>
      <c r="CX1530" s="1"/>
      <c r="CY1530" s="1"/>
      <c r="CZ1530" s="1"/>
      <c r="DA1530" s="1"/>
      <c r="DB1530" s="1"/>
      <c r="DC1530" s="1"/>
      <c r="DD1530" s="1"/>
      <c r="DE1530" s="1"/>
      <c r="DF1530" s="1"/>
      <c r="DG1530" s="1"/>
      <c r="DH1530" s="1"/>
      <c r="DI1530" s="1"/>
      <c r="DJ1530" s="1"/>
      <c r="DK1530" s="1"/>
      <c r="DL1530" s="1"/>
      <c r="DM1530" s="1"/>
      <c r="DN1530" s="1"/>
      <c r="DO1530" s="1"/>
      <c r="DP1530" s="1"/>
      <c r="DQ1530" s="1"/>
      <c r="DR1530" s="1"/>
      <c r="DS1530" s="1"/>
      <c r="DT1530" s="1"/>
      <c r="DU1530" s="1"/>
      <c r="DV1530" s="1"/>
      <c r="DW1530" s="1"/>
      <c r="DX1530" s="1"/>
      <c r="DY1530" s="1"/>
      <c r="DZ1530" s="1"/>
      <c r="EA1530" s="1"/>
      <c r="EB1530" s="1"/>
      <c r="EC1530" s="1"/>
      <c r="ED1530" s="1"/>
      <c r="EE1530" s="1"/>
      <c r="EF1530" s="1"/>
      <c r="EG1530" s="1"/>
    </row>
    <row r="1531" spans="1:137" s="46" customFormat="1" ht="11.25">
      <c r="A1531" s="1"/>
      <c r="C1531" s="48"/>
      <c r="J1531" s="1"/>
      <c r="K1531" s="1"/>
      <c r="L1531" s="1"/>
      <c r="M1531" s="1"/>
      <c r="N1531" s="1"/>
      <c r="O1531" s="1"/>
      <c r="P1531" s="1"/>
      <c r="Q1531" s="1"/>
      <c r="R1531" s="1"/>
      <c r="S1531" s="1"/>
      <c r="T1531" s="1"/>
      <c r="U1531" s="1"/>
      <c r="V1531" s="1"/>
      <c r="W1531" s="1"/>
      <c r="X1531" s="1"/>
      <c r="Y1531" s="1"/>
      <c r="Z1531" s="1"/>
      <c r="AA1531" s="1"/>
      <c r="AB1531" s="1"/>
      <c r="AC1531" s="1"/>
      <c r="AD1531" s="1"/>
      <c r="AE1531" s="1"/>
      <c r="AF1531" s="1"/>
      <c r="AG1531" s="1"/>
      <c r="AH1531" s="1"/>
      <c r="AI1531" s="1"/>
      <c r="AJ1531" s="1"/>
      <c r="AK1531" s="1"/>
      <c r="AL1531" s="1"/>
      <c r="AM1531" s="1"/>
      <c r="AN1531" s="1"/>
      <c r="AO1531" s="1"/>
      <c r="AP1531" s="1"/>
      <c r="AQ1531" s="1"/>
      <c r="AR1531" s="1"/>
      <c r="AS1531" s="1"/>
      <c r="AT1531" s="1"/>
      <c r="AU1531" s="1"/>
      <c r="AV1531" s="1"/>
      <c r="AW1531" s="1"/>
      <c r="AX1531" s="1"/>
      <c r="AY1531" s="1"/>
      <c r="AZ1531" s="1"/>
      <c r="BA1531" s="1"/>
      <c r="BB1531" s="1"/>
      <c r="BC1531" s="1"/>
      <c r="BD1531" s="1"/>
      <c r="BE1531" s="1"/>
      <c r="BF1531" s="1"/>
      <c r="BG1531" s="1"/>
      <c r="BH1531" s="1"/>
      <c r="BI1531" s="1"/>
      <c r="BJ1531" s="1"/>
      <c r="BK1531" s="1"/>
      <c r="BL1531" s="1"/>
      <c r="BM1531" s="1"/>
      <c r="BN1531" s="1"/>
      <c r="BO1531" s="1"/>
      <c r="BP1531" s="1"/>
      <c r="BQ1531" s="1"/>
      <c r="BR1531" s="1"/>
      <c r="BS1531" s="1"/>
      <c r="BT1531" s="1"/>
      <c r="BU1531" s="1"/>
      <c r="BV1531" s="1"/>
      <c r="BW1531" s="1"/>
      <c r="BX1531" s="1"/>
      <c r="BY1531" s="1"/>
      <c r="BZ1531" s="1"/>
      <c r="CA1531" s="1"/>
      <c r="CB1531" s="1"/>
      <c r="CC1531" s="1"/>
      <c r="CD1531" s="1"/>
      <c r="CE1531" s="1"/>
      <c r="CF1531" s="1"/>
      <c r="CG1531" s="1"/>
      <c r="CH1531" s="1"/>
      <c r="CI1531" s="1"/>
      <c r="CJ1531" s="1"/>
      <c r="CK1531" s="1"/>
      <c r="CL1531" s="1"/>
      <c r="CM1531" s="1"/>
      <c r="CN1531" s="1"/>
      <c r="CO1531" s="1"/>
      <c r="CP1531" s="1"/>
      <c r="CQ1531" s="1"/>
      <c r="CR1531" s="1"/>
      <c r="CS1531" s="1"/>
      <c r="CT1531" s="1"/>
      <c r="CU1531" s="1"/>
      <c r="CV1531" s="1"/>
      <c r="CW1531" s="1"/>
      <c r="CX1531" s="1"/>
      <c r="CY1531" s="1"/>
      <c r="CZ1531" s="1"/>
      <c r="DA1531" s="1"/>
      <c r="DB1531" s="1"/>
      <c r="DC1531" s="1"/>
      <c r="DD1531" s="1"/>
      <c r="DE1531" s="1"/>
      <c r="DF1531" s="1"/>
      <c r="DG1531" s="1"/>
      <c r="DH1531" s="1"/>
      <c r="DI1531" s="1"/>
      <c r="DJ1531" s="1"/>
      <c r="DK1531" s="1"/>
      <c r="DL1531" s="1"/>
      <c r="DM1531" s="1"/>
      <c r="DN1531" s="1"/>
      <c r="DO1531" s="1"/>
      <c r="DP1531" s="1"/>
      <c r="DQ1531" s="1"/>
      <c r="DR1531" s="1"/>
      <c r="DS1531" s="1"/>
      <c r="DT1531" s="1"/>
      <c r="DU1531" s="1"/>
      <c r="DV1531" s="1"/>
      <c r="DW1531" s="1"/>
      <c r="DX1531" s="1"/>
      <c r="DY1531" s="1"/>
      <c r="DZ1531" s="1"/>
      <c r="EA1531" s="1"/>
      <c r="EB1531" s="1"/>
      <c r="EC1531" s="1"/>
      <c r="ED1531" s="1"/>
      <c r="EE1531" s="1"/>
      <c r="EF1531" s="1"/>
      <c r="EG1531" s="1"/>
    </row>
    <row r="1532" spans="1:137" s="46" customFormat="1" ht="11.25">
      <c r="A1532" s="1"/>
      <c r="C1532" s="48"/>
      <c r="J1532" s="1"/>
      <c r="K1532" s="1"/>
      <c r="L1532" s="1"/>
      <c r="M1532" s="1"/>
      <c r="N1532" s="1"/>
      <c r="O1532" s="1"/>
      <c r="P1532" s="1"/>
      <c r="Q1532" s="1"/>
      <c r="R1532" s="1"/>
      <c r="S1532" s="1"/>
      <c r="T1532" s="1"/>
      <c r="U1532" s="1"/>
      <c r="V1532" s="1"/>
      <c r="W1532" s="1"/>
      <c r="X1532" s="1"/>
      <c r="Y1532" s="1"/>
      <c r="Z1532" s="1"/>
      <c r="AA1532" s="1"/>
      <c r="AB1532" s="1"/>
      <c r="AC1532" s="1"/>
      <c r="AD1532" s="1"/>
      <c r="AE1532" s="1"/>
      <c r="AF1532" s="1"/>
      <c r="AG1532" s="1"/>
      <c r="AH1532" s="1"/>
      <c r="AI1532" s="1"/>
      <c r="AJ1532" s="1"/>
      <c r="AK1532" s="1"/>
      <c r="AL1532" s="1"/>
      <c r="AM1532" s="1"/>
      <c r="AN1532" s="1"/>
      <c r="AO1532" s="1"/>
      <c r="AP1532" s="1"/>
      <c r="AQ1532" s="1"/>
      <c r="AR1532" s="1"/>
      <c r="AS1532" s="1"/>
      <c r="AT1532" s="1"/>
      <c r="AU1532" s="1"/>
      <c r="AV1532" s="1"/>
      <c r="AW1532" s="1"/>
      <c r="AX1532" s="1"/>
      <c r="AY1532" s="1"/>
      <c r="AZ1532" s="1"/>
      <c r="BA1532" s="1"/>
      <c r="BB1532" s="1"/>
      <c r="BC1532" s="1"/>
      <c r="BD1532" s="1"/>
      <c r="BE1532" s="1"/>
      <c r="BF1532" s="1"/>
      <c r="BG1532" s="1"/>
      <c r="BH1532" s="1"/>
      <c r="BI1532" s="1"/>
      <c r="BJ1532" s="1"/>
      <c r="BK1532" s="1"/>
      <c r="BL1532" s="1"/>
      <c r="BM1532" s="1"/>
      <c r="BN1532" s="1"/>
      <c r="BO1532" s="1"/>
      <c r="BP1532" s="1"/>
      <c r="BQ1532" s="1"/>
      <c r="BR1532" s="1"/>
      <c r="BS1532" s="1"/>
      <c r="BT1532" s="1"/>
      <c r="BU1532" s="1"/>
      <c r="BV1532" s="1"/>
      <c r="BW1532" s="1"/>
      <c r="BX1532" s="1"/>
      <c r="BY1532" s="1"/>
      <c r="BZ1532" s="1"/>
      <c r="CA1532" s="1"/>
      <c r="CB1532" s="1"/>
      <c r="CC1532" s="1"/>
      <c r="CD1532" s="1"/>
      <c r="CE1532" s="1"/>
      <c r="CF1532" s="1"/>
      <c r="CG1532" s="1"/>
      <c r="CH1532" s="1"/>
      <c r="CI1532" s="1"/>
      <c r="CJ1532" s="1"/>
      <c r="CK1532" s="1"/>
      <c r="CL1532" s="1"/>
      <c r="CM1532" s="1"/>
      <c r="CN1532" s="1"/>
      <c r="CO1532" s="1"/>
      <c r="CP1532" s="1"/>
      <c r="CQ1532" s="1"/>
      <c r="CR1532" s="1"/>
      <c r="CS1532" s="1"/>
      <c r="CT1532" s="1"/>
      <c r="CU1532" s="1"/>
      <c r="CV1532" s="1"/>
      <c r="CW1532" s="1"/>
      <c r="CX1532" s="1"/>
      <c r="CY1532" s="1"/>
      <c r="CZ1532" s="1"/>
      <c r="DA1532" s="1"/>
      <c r="DB1532" s="1"/>
      <c r="DC1532" s="1"/>
      <c r="DD1532" s="1"/>
      <c r="DE1532" s="1"/>
      <c r="DF1532" s="1"/>
      <c r="DG1532" s="1"/>
      <c r="DH1532" s="1"/>
      <c r="DI1532" s="1"/>
      <c r="DJ1532" s="1"/>
      <c r="DK1532" s="1"/>
      <c r="DL1532" s="1"/>
      <c r="DM1532" s="1"/>
      <c r="DN1532" s="1"/>
      <c r="DO1532" s="1"/>
      <c r="DP1532" s="1"/>
      <c r="DQ1532" s="1"/>
      <c r="DR1532" s="1"/>
      <c r="DS1532" s="1"/>
      <c r="DT1532" s="1"/>
      <c r="DU1532" s="1"/>
      <c r="DV1532" s="1"/>
      <c r="DW1532" s="1"/>
      <c r="DX1532" s="1"/>
      <c r="DY1532" s="1"/>
      <c r="DZ1532" s="1"/>
      <c r="EA1532" s="1"/>
      <c r="EB1532" s="1"/>
      <c r="EC1532" s="1"/>
      <c r="ED1532" s="1"/>
      <c r="EE1532" s="1"/>
      <c r="EF1532" s="1"/>
      <c r="EG1532" s="1"/>
    </row>
    <row r="1533" spans="1:137" s="46" customFormat="1" ht="11.25">
      <c r="A1533" s="1"/>
      <c r="C1533" s="48"/>
      <c r="J1533" s="1"/>
      <c r="K1533" s="1"/>
      <c r="L1533" s="1"/>
      <c r="M1533" s="1"/>
      <c r="N1533" s="1"/>
      <c r="O1533" s="1"/>
      <c r="P1533" s="1"/>
      <c r="Q1533" s="1"/>
      <c r="R1533" s="1"/>
      <c r="S1533" s="1"/>
      <c r="T1533" s="1"/>
      <c r="U1533" s="1"/>
      <c r="V1533" s="1"/>
      <c r="W1533" s="1"/>
      <c r="X1533" s="1"/>
      <c r="Y1533" s="1"/>
      <c r="Z1533" s="1"/>
      <c r="AA1533" s="1"/>
      <c r="AB1533" s="1"/>
      <c r="AC1533" s="1"/>
      <c r="AD1533" s="1"/>
      <c r="AE1533" s="1"/>
      <c r="AF1533" s="1"/>
      <c r="AG1533" s="1"/>
      <c r="AH1533" s="1"/>
      <c r="AI1533" s="1"/>
      <c r="AJ1533" s="1"/>
      <c r="AK1533" s="1"/>
      <c r="AL1533" s="1"/>
      <c r="AM1533" s="1"/>
      <c r="AN1533" s="1"/>
      <c r="AO1533" s="1"/>
      <c r="AP1533" s="1"/>
      <c r="AQ1533" s="1"/>
      <c r="AR1533" s="1"/>
      <c r="AS1533" s="1"/>
      <c r="AT1533" s="1"/>
      <c r="AU1533" s="1"/>
      <c r="AV1533" s="1"/>
      <c r="AW1533" s="1"/>
      <c r="AX1533" s="1"/>
      <c r="AY1533" s="1"/>
      <c r="AZ1533" s="1"/>
      <c r="BA1533" s="1"/>
      <c r="BB1533" s="1"/>
      <c r="BC1533" s="1"/>
      <c r="BD1533" s="1"/>
      <c r="BE1533" s="1"/>
      <c r="BF1533" s="1"/>
      <c r="BG1533" s="1"/>
      <c r="BH1533" s="1"/>
      <c r="BI1533" s="1"/>
      <c r="BJ1533" s="1"/>
      <c r="BK1533" s="1"/>
      <c r="BL1533" s="1"/>
      <c r="BM1533" s="1"/>
      <c r="BN1533" s="1"/>
      <c r="BO1533" s="1"/>
      <c r="BP1533" s="1"/>
      <c r="BQ1533" s="1"/>
      <c r="BR1533" s="1"/>
      <c r="BS1533" s="1"/>
      <c r="BT1533" s="1"/>
      <c r="BU1533" s="1"/>
      <c r="BV1533" s="1"/>
      <c r="BW1533" s="1"/>
      <c r="BX1533" s="1"/>
      <c r="BY1533" s="1"/>
      <c r="BZ1533" s="1"/>
      <c r="CA1533" s="1"/>
      <c r="CB1533" s="1"/>
      <c r="CC1533" s="1"/>
      <c r="CD1533" s="1"/>
      <c r="CE1533" s="1"/>
      <c r="CF1533" s="1"/>
      <c r="CG1533" s="1"/>
      <c r="CH1533" s="1"/>
      <c r="CI1533" s="1"/>
      <c r="CJ1533" s="1"/>
      <c r="CK1533" s="1"/>
      <c r="CL1533" s="1"/>
      <c r="CM1533" s="1"/>
      <c r="CN1533" s="1"/>
      <c r="CO1533" s="1"/>
      <c r="CP1533" s="1"/>
      <c r="CQ1533" s="1"/>
      <c r="CR1533" s="1"/>
      <c r="CS1533" s="1"/>
      <c r="CT1533" s="1"/>
      <c r="CU1533" s="1"/>
      <c r="CV1533" s="1"/>
      <c r="CW1533" s="1"/>
      <c r="CX1533" s="1"/>
      <c r="CY1533" s="1"/>
      <c r="CZ1533" s="1"/>
      <c r="DA1533" s="1"/>
      <c r="DB1533" s="1"/>
      <c r="DC1533" s="1"/>
      <c r="DD1533" s="1"/>
      <c r="DE1533" s="1"/>
      <c r="DF1533" s="1"/>
      <c r="DG1533" s="1"/>
      <c r="DH1533" s="1"/>
      <c r="DI1533" s="1"/>
      <c r="DJ1533" s="1"/>
      <c r="DK1533" s="1"/>
      <c r="DL1533" s="1"/>
      <c r="DM1533" s="1"/>
      <c r="DN1533" s="1"/>
      <c r="DO1533" s="1"/>
      <c r="DP1533" s="1"/>
      <c r="DQ1533" s="1"/>
      <c r="DR1533" s="1"/>
      <c r="DS1533" s="1"/>
      <c r="DT1533" s="1"/>
      <c r="DU1533" s="1"/>
      <c r="DV1533" s="1"/>
      <c r="DW1533" s="1"/>
      <c r="DX1533" s="1"/>
      <c r="DY1533" s="1"/>
      <c r="DZ1533" s="1"/>
      <c r="EA1533" s="1"/>
      <c r="EB1533" s="1"/>
      <c r="EC1533" s="1"/>
      <c r="ED1533" s="1"/>
      <c r="EE1533" s="1"/>
      <c r="EF1533" s="1"/>
      <c r="EG1533" s="1"/>
    </row>
    <row r="1534" spans="1:137" s="46" customFormat="1" ht="11.25">
      <c r="A1534" s="1"/>
      <c r="C1534" s="48"/>
      <c r="J1534" s="1"/>
      <c r="K1534" s="1"/>
      <c r="L1534" s="1"/>
      <c r="M1534" s="1"/>
      <c r="N1534" s="1"/>
      <c r="O1534" s="1"/>
      <c r="P1534" s="1"/>
      <c r="Q1534" s="1"/>
      <c r="R1534" s="1"/>
      <c r="S1534" s="1"/>
      <c r="T1534" s="1"/>
      <c r="U1534" s="1"/>
      <c r="V1534" s="1"/>
      <c r="W1534" s="1"/>
      <c r="X1534" s="1"/>
      <c r="Y1534" s="1"/>
      <c r="Z1534" s="1"/>
      <c r="AA1534" s="1"/>
      <c r="AB1534" s="1"/>
      <c r="AC1534" s="1"/>
      <c r="AD1534" s="1"/>
      <c r="AE1534" s="1"/>
      <c r="AF1534" s="1"/>
      <c r="AG1534" s="1"/>
      <c r="AH1534" s="1"/>
      <c r="AI1534" s="1"/>
      <c r="AJ1534" s="1"/>
      <c r="AK1534" s="1"/>
      <c r="AL1534" s="1"/>
      <c r="AM1534" s="1"/>
      <c r="AN1534" s="1"/>
      <c r="AO1534" s="1"/>
      <c r="AP1534" s="1"/>
      <c r="AQ1534" s="1"/>
      <c r="AR1534" s="1"/>
      <c r="AS1534" s="1"/>
      <c r="AT1534" s="1"/>
      <c r="AU1534" s="1"/>
      <c r="AV1534" s="1"/>
      <c r="AW1534" s="1"/>
      <c r="AX1534" s="1"/>
      <c r="AY1534" s="1"/>
      <c r="AZ1534" s="1"/>
      <c r="BA1534" s="1"/>
      <c r="BB1534" s="1"/>
      <c r="BC1534" s="1"/>
      <c r="BD1534" s="1"/>
      <c r="BE1534" s="1"/>
      <c r="BF1534" s="1"/>
      <c r="BG1534" s="1"/>
      <c r="BH1534" s="1"/>
      <c r="BI1534" s="1"/>
      <c r="BJ1534" s="1"/>
      <c r="BK1534" s="1"/>
      <c r="BL1534" s="1"/>
      <c r="BM1534" s="1"/>
      <c r="BN1534" s="1"/>
      <c r="BO1534" s="1"/>
      <c r="BP1534" s="1"/>
      <c r="BQ1534" s="1"/>
      <c r="BR1534" s="1"/>
      <c r="BS1534" s="1"/>
      <c r="BT1534" s="1"/>
      <c r="BU1534" s="1"/>
      <c r="BV1534" s="1"/>
      <c r="BW1534" s="1"/>
      <c r="BX1534" s="1"/>
      <c r="BY1534" s="1"/>
      <c r="BZ1534" s="1"/>
      <c r="CA1534" s="1"/>
      <c r="CB1534" s="1"/>
      <c r="CC1534" s="1"/>
      <c r="CD1534" s="1"/>
      <c r="CE1534" s="1"/>
      <c r="CF1534" s="1"/>
      <c r="CG1534" s="1"/>
      <c r="CH1534" s="1"/>
      <c r="CI1534" s="1"/>
      <c r="CJ1534" s="1"/>
      <c r="CK1534" s="1"/>
      <c r="CL1534" s="1"/>
      <c r="CM1534" s="1"/>
      <c r="CN1534" s="1"/>
      <c r="CO1534" s="1"/>
      <c r="CP1534" s="1"/>
      <c r="CQ1534" s="1"/>
      <c r="CR1534" s="1"/>
      <c r="CS1534" s="1"/>
      <c r="CT1534" s="1"/>
      <c r="CU1534" s="1"/>
      <c r="CV1534" s="1"/>
      <c r="CW1534" s="1"/>
      <c r="CX1534" s="1"/>
      <c r="CY1534" s="1"/>
      <c r="CZ1534" s="1"/>
      <c r="DA1534" s="1"/>
      <c r="DB1534" s="1"/>
      <c r="DC1534" s="1"/>
      <c r="DD1534" s="1"/>
      <c r="DE1534" s="1"/>
      <c r="DF1534" s="1"/>
      <c r="DG1534" s="1"/>
      <c r="DH1534" s="1"/>
      <c r="DI1534" s="1"/>
      <c r="DJ1534" s="1"/>
      <c r="DK1534" s="1"/>
      <c r="DL1534" s="1"/>
      <c r="DM1534" s="1"/>
      <c r="DN1534" s="1"/>
      <c r="DO1534" s="1"/>
      <c r="DP1534" s="1"/>
      <c r="DQ1534" s="1"/>
      <c r="DR1534" s="1"/>
      <c r="DS1534" s="1"/>
      <c r="DT1534" s="1"/>
      <c r="DU1534" s="1"/>
      <c r="DV1534" s="1"/>
      <c r="DW1534" s="1"/>
      <c r="DX1534" s="1"/>
      <c r="DY1534" s="1"/>
      <c r="DZ1534" s="1"/>
      <c r="EA1534" s="1"/>
      <c r="EB1534" s="1"/>
      <c r="EC1534" s="1"/>
      <c r="ED1534" s="1"/>
      <c r="EE1534" s="1"/>
      <c r="EF1534" s="1"/>
      <c r="EG1534" s="1"/>
    </row>
    <row r="1535" spans="1:137" s="46" customFormat="1" ht="11.25">
      <c r="A1535" s="1"/>
      <c r="C1535" s="48"/>
      <c r="J1535" s="1"/>
      <c r="K1535" s="1"/>
      <c r="L1535" s="1"/>
      <c r="M1535" s="1"/>
      <c r="N1535" s="1"/>
      <c r="O1535" s="1"/>
      <c r="P1535" s="1"/>
      <c r="Q1535" s="1"/>
      <c r="R1535" s="1"/>
      <c r="S1535" s="1"/>
      <c r="T1535" s="1"/>
      <c r="U1535" s="1"/>
      <c r="V1535" s="1"/>
      <c r="W1535" s="1"/>
      <c r="X1535" s="1"/>
      <c r="Y1535" s="1"/>
      <c r="Z1535" s="1"/>
      <c r="AA1535" s="1"/>
      <c r="AB1535" s="1"/>
      <c r="AC1535" s="1"/>
      <c r="AD1535" s="1"/>
      <c r="AE1535" s="1"/>
      <c r="AF1535" s="1"/>
      <c r="AG1535" s="1"/>
      <c r="AH1535" s="1"/>
      <c r="AI1535" s="1"/>
      <c r="AJ1535" s="1"/>
      <c r="AK1535" s="1"/>
      <c r="AL1535" s="1"/>
      <c r="AM1535" s="1"/>
      <c r="AN1535" s="1"/>
      <c r="AO1535" s="1"/>
      <c r="AP1535" s="1"/>
      <c r="AQ1535" s="1"/>
      <c r="AR1535" s="1"/>
      <c r="AS1535" s="1"/>
      <c r="AT1535" s="1"/>
      <c r="AU1535" s="1"/>
      <c r="AV1535" s="1"/>
      <c r="AW1535" s="1"/>
      <c r="AX1535" s="1"/>
      <c r="AY1535" s="1"/>
      <c r="AZ1535" s="1"/>
      <c r="BA1535" s="1"/>
      <c r="BB1535" s="1"/>
      <c r="BC1535" s="1"/>
      <c r="BD1535" s="1"/>
      <c r="BE1535" s="1"/>
      <c r="BF1535" s="1"/>
      <c r="BG1535" s="1"/>
      <c r="BH1535" s="1"/>
      <c r="BI1535" s="1"/>
      <c r="BJ1535" s="1"/>
      <c r="BK1535" s="1"/>
      <c r="BL1535" s="1"/>
      <c r="BM1535" s="1"/>
      <c r="BN1535" s="1"/>
      <c r="BO1535" s="1"/>
      <c r="BP1535" s="1"/>
      <c r="BQ1535" s="1"/>
      <c r="BR1535" s="1"/>
      <c r="BS1535" s="1"/>
      <c r="BT1535" s="1"/>
      <c r="BU1535" s="1"/>
      <c r="BV1535" s="1"/>
      <c r="BW1535" s="1"/>
      <c r="BX1535" s="1"/>
      <c r="BY1535" s="1"/>
      <c r="BZ1535" s="1"/>
      <c r="CA1535" s="1"/>
      <c r="CB1535" s="1"/>
      <c r="CC1535" s="1"/>
      <c r="CD1535" s="1"/>
      <c r="CE1535" s="1"/>
      <c r="CF1535" s="1"/>
      <c r="CG1535" s="1"/>
      <c r="CH1535" s="1"/>
      <c r="CI1535" s="1"/>
      <c r="CJ1535" s="1"/>
      <c r="CK1535" s="1"/>
      <c r="CL1535" s="1"/>
      <c r="CM1535" s="1"/>
      <c r="CN1535" s="1"/>
      <c r="CO1535" s="1"/>
      <c r="CP1535" s="1"/>
      <c r="CQ1535" s="1"/>
      <c r="CR1535" s="1"/>
      <c r="CS1535" s="1"/>
      <c r="CT1535" s="1"/>
      <c r="CU1535" s="1"/>
      <c r="CV1535" s="1"/>
      <c r="CW1535" s="1"/>
      <c r="CX1535" s="1"/>
      <c r="CY1535" s="1"/>
      <c r="CZ1535" s="1"/>
      <c r="DA1535" s="1"/>
      <c r="DB1535" s="1"/>
      <c r="DC1535" s="1"/>
      <c r="DD1535" s="1"/>
      <c r="DE1535" s="1"/>
      <c r="DF1535" s="1"/>
      <c r="DG1535" s="1"/>
      <c r="DH1535" s="1"/>
      <c r="DI1535" s="1"/>
      <c r="DJ1535" s="1"/>
      <c r="DK1535" s="1"/>
      <c r="DL1535" s="1"/>
      <c r="DM1535" s="1"/>
      <c r="DN1535" s="1"/>
      <c r="DO1535" s="1"/>
      <c r="DP1535" s="1"/>
      <c r="DQ1535" s="1"/>
      <c r="DR1535" s="1"/>
      <c r="DS1535" s="1"/>
      <c r="DT1535" s="1"/>
      <c r="DU1535" s="1"/>
      <c r="DV1535" s="1"/>
      <c r="DW1535" s="1"/>
      <c r="DX1535" s="1"/>
      <c r="DY1535" s="1"/>
      <c r="DZ1535" s="1"/>
      <c r="EA1535" s="1"/>
      <c r="EB1535" s="1"/>
      <c r="EC1535" s="1"/>
      <c r="ED1535" s="1"/>
      <c r="EE1535" s="1"/>
      <c r="EF1535" s="1"/>
      <c r="EG1535" s="1"/>
    </row>
    <row r="1536" spans="1:137" s="46" customFormat="1" ht="11.25">
      <c r="A1536" s="1"/>
      <c r="C1536" s="48"/>
      <c r="J1536" s="1"/>
      <c r="K1536" s="1"/>
      <c r="L1536" s="1"/>
      <c r="M1536" s="1"/>
      <c r="N1536" s="1"/>
      <c r="O1536" s="1"/>
      <c r="P1536" s="1"/>
      <c r="Q1536" s="1"/>
      <c r="R1536" s="1"/>
      <c r="S1536" s="1"/>
      <c r="T1536" s="1"/>
      <c r="U1536" s="1"/>
      <c r="V1536" s="1"/>
      <c r="W1536" s="1"/>
      <c r="X1536" s="1"/>
      <c r="Y1536" s="1"/>
      <c r="Z1536" s="1"/>
      <c r="AA1536" s="1"/>
      <c r="AB1536" s="1"/>
      <c r="AC1536" s="1"/>
      <c r="AD1536" s="1"/>
      <c r="AE1536" s="1"/>
      <c r="AF1536" s="1"/>
      <c r="AG1536" s="1"/>
      <c r="AH1536" s="1"/>
      <c r="AI1536" s="1"/>
      <c r="AJ1536" s="1"/>
      <c r="AK1536" s="1"/>
      <c r="AL1536" s="1"/>
      <c r="AM1536" s="1"/>
      <c r="AN1536" s="1"/>
      <c r="AO1536" s="1"/>
      <c r="AP1536" s="1"/>
      <c r="AQ1536" s="1"/>
      <c r="AR1536" s="1"/>
      <c r="AS1536" s="1"/>
      <c r="AT1536" s="1"/>
      <c r="AU1536" s="1"/>
      <c r="AV1536" s="1"/>
      <c r="AW1536" s="1"/>
      <c r="AX1536" s="1"/>
      <c r="AY1536" s="1"/>
      <c r="AZ1536" s="1"/>
      <c r="BA1536" s="1"/>
      <c r="BB1536" s="1"/>
      <c r="BC1536" s="1"/>
      <c r="BD1536" s="1"/>
      <c r="BE1536" s="1"/>
      <c r="BF1536" s="1"/>
      <c r="BG1536" s="1"/>
      <c r="BH1536" s="1"/>
      <c r="BI1536" s="1"/>
      <c r="BJ1536" s="1"/>
      <c r="BK1536" s="1"/>
      <c r="BL1536" s="1"/>
      <c r="BM1536" s="1"/>
      <c r="BN1536" s="1"/>
      <c r="BO1536" s="1"/>
      <c r="BP1536" s="1"/>
      <c r="BQ1536" s="1"/>
      <c r="BR1536" s="1"/>
      <c r="BS1536" s="1"/>
      <c r="BT1536" s="1"/>
      <c r="BU1536" s="1"/>
      <c r="BV1536" s="1"/>
      <c r="BW1536" s="1"/>
      <c r="BX1536" s="1"/>
      <c r="BY1536" s="1"/>
      <c r="BZ1536" s="1"/>
      <c r="CA1536" s="1"/>
      <c r="CB1536" s="1"/>
      <c r="CC1536" s="1"/>
      <c r="CD1536" s="1"/>
      <c r="CE1536" s="1"/>
      <c r="CF1536" s="1"/>
      <c r="CG1536" s="1"/>
      <c r="CH1536" s="1"/>
      <c r="CI1536" s="1"/>
      <c r="CJ1536" s="1"/>
      <c r="CK1536" s="1"/>
      <c r="CL1536" s="1"/>
      <c r="CM1536" s="1"/>
      <c r="CN1536" s="1"/>
      <c r="CO1536" s="1"/>
      <c r="CP1536" s="1"/>
      <c r="CQ1536" s="1"/>
      <c r="CR1536" s="1"/>
      <c r="CS1536" s="1"/>
      <c r="CT1536" s="1"/>
      <c r="CU1536" s="1"/>
      <c r="CV1536" s="1"/>
      <c r="CW1536" s="1"/>
      <c r="CX1536" s="1"/>
      <c r="CY1536" s="1"/>
      <c r="CZ1536" s="1"/>
      <c r="DA1536" s="1"/>
      <c r="DB1536" s="1"/>
      <c r="DC1536" s="1"/>
      <c r="DD1536" s="1"/>
      <c r="DE1536" s="1"/>
      <c r="DF1536" s="1"/>
      <c r="DG1536" s="1"/>
      <c r="DH1536" s="1"/>
      <c r="DI1536" s="1"/>
      <c r="DJ1536" s="1"/>
      <c r="DK1536" s="1"/>
      <c r="DL1536" s="1"/>
      <c r="DM1536" s="1"/>
      <c r="DN1536" s="1"/>
      <c r="DO1536" s="1"/>
      <c r="DP1536" s="1"/>
      <c r="DQ1536" s="1"/>
      <c r="DR1536" s="1"/>
      <c r="DS1536" s="1"/>
      <c r="DT1536" s="1"/>
      <c r="DU1536" s="1"/>
      <c r="DV1536" s="1"/>
      <c r="DW1536" s="1"/>
      <c r="DX1536" s="1"/>
      <c r="DY1536" s="1"/>
      <c r="DZ1536" s="1"/>
      <c r="EA1536" s="1"/>
      <c r="EB1536" s="1"/>
      <c r="EC1536" s="1"/>
      <c r="ED1536" s="1"/>
      <c r="EE1536" s="1"/>
      <c r="EF1536" s="1"/>
      <c r="EG1536" s="1"/>
    </row>
    <row r="1537" spans="1:137" s="46" customFormat="1" ht="11.25">
      <c r="A1537" s="1"/>
      <c r="C1537" s="48"/>
      <c r="J1537" s="1"/>
      <c r="K1537" s="1"/>
      <c r="L1537" s="1"/>
      <c r="M1537" s="1"/>
      <c r="N1537" s="1"/>
      <c r="O1537" s="1"/>
      <c r="P1537" s="1"/>
      <c r="Q1537" s="1"/>
      <c r="R1537" s="1"/>
      <c r="S1537" s="1"/>
      <c r="T1537" s="1"/>
      <c r="U1537" s="1"/>
      <c r="V1537" s="1"/>
      <c r="W1537" s="1"/>
      <c r="X1537" s="1"/>
      <c r="Y1537" s="1"/>
      <c r="Z1537" s="1"/>
      <c r="AA1537" s="1"/>
      <c r="AB1537" s="1"/>
      <c r="AC1537" s="1"/>
      <c r="AD1537" s="1"/>
      <c r="AE1537" s="1"/>
      <c r="AF1537" s="1"/>
      <c r="AG1537" s="1"/>
      <c r="AH1537" s="1"/>
      <c r="AI1537" s="1"/>
      <c r="AJ1537" s="1"/>
      <c r="AK1537" s="1"/>
      <c r="AL1537" s="1"/>
      <c r="AM1537" s="1"/>
      <c r="AN1537" s="1"/>
      <c r="AO1537" s="1"/>
      <c r="AP1537" s="1"/>
      <c r="AQ1537" s="1"/>
      <c r="AR1537" s="1"/>
      <c r="AS1537" s="1"/>
      <c r="AT1537" s="1"/>
      <c r="AU1537" s="1"/>
      <c r="AV1537" s="1"/>
      <c r="AW1537" s="1"/>
      <c r="AX1537" s="1"/>
      <c r="AY1537" s="1"/>
      <c r="AZ1537" s="1"/>
      <c r="BA1537" s="1"/>
      <c r="BB1537" s="1"/>
      <c r="BC1537" s="1"/>
      <c r="BD1537" s="1"/>
      <c r="BE1537" s="1"/>
      <c r="BF1537" s="1"/>
      <c r="BG1537" s="1"/>
      <c r="BH1537" s="1"/>
      <c r="BI1537" s="1"/>
      <c r="BJ1537" s="1"/>
      <c r="BK1537" s="1"/>
      <c r="BL1537" s="1"/>
      <c r="BM1537" s="1"/>
      <c r="BN1537" s="1"/>
      <c r="BO1537" s="1"/>
      <c r="BP1537" s="1"/>
      <c r="BQ1537" s="1"/>
      <c r="BR1537" s="1"/>
      <c r="BS1537" s="1"/>
      <c r="BT1537" s="1"/>
      <c r="BU1537" s="1"/>
      <c r="BV1537" s="1"/>
      <c r="BW1537" s="1"/>
      <c r="BX1537" s="1"/>
      <c r="BY1537" s="1"/>
      <c r="BZ1537" s="1"/>
      <c r="CA1537" s="1"/>
      <c r="CB1537" s="1"/>
      <c r="CC1537" s="1"/>
      <c r="CD1537" s="1"/>
      <c r="CE1537" s="1"/>
      <c r="CF1537" s="1"/>
      <c r="CG1537" s="1"/>
      <c r="CH1537" s="1"/>
      <c r="CI1537" s="1"/>
      <c r="CJ1537" s="1"/>
      <c r="CK1537" s="1"/>
      <c r="CL1537" s="1"/>
      <c r="CM1537" s="1"/>
      <c r="CN1537" s="1"/>
      <c r="CO1537" s="1"/>
      <c r="CP1537" s="1"/>
      <c r="CQ1537" s="1"/>
      <c r="CR1537" s="1"/>
      <c r="CS1537" s="1"/>
      <c r="CT1537" s="1"/>
      <c r="CU1537" s="1"/>
      <c r="CV1537" s="1"/>
      <c r="CW1537" s="1"/>
      <c r="CX1537" s="1"/>
      <c r="CY1537" s="1"/>
      <c r="CZ1537" s="1"/>
      <c r="DA1537" s="1"/>
      <c r="DB1537" s="1"/>
      <c r="DC1537" s="1"/>
      <c r="DD1537" s="1"/>
      <c r="DE1537" s="1"/>
      <c r="DF1537" s="1"/>
      <c r="DG1537" s="1"/>
      <c r="DH1537" s="1"/>
      <c r="DI1537" s="1"/>
      <c r="DJ1537" s="1"/>
      <c r="DK1537" s="1"/>
      <c r="DL1537" s="1"/>
      <c r="DM1537" s="1"/>
      <c r="DN1537" s="1"/>
      <c r="DO1537" s="1"/>
      <c r="DP1537" s="1"/>
      <c r="DQ1537" s="1"/>
      <c r="DR1537" s="1"/>
      <c r="DS1537" s="1"/>
      <c r="DT1537" s="1"/>
      <c r="DU1537" s="1"/>
      <c r="DV1537" s="1"/>
      <c r="DW1537" s="1"/>
      <c r="DX1537" s="1"/>
      <c r="DY1537" s="1"/>
      <c r="DZ1537" s="1"/>
      <c r="EA1537" s="1"/>
      <c r="EB1537" s="1"/>
      <c r="EC1537" s="1"/>
      <c r="ED1537" s="1"/>
      <c r="EE1537" s="1"/>
      <c r="EF1537" s="1"/>
      <c r="EG1537" s="1"/>
    </row>
    <row r="1538" spans="1:137" s="46" customFormat="1" ht="11.25">
      <c r="A1538" s="1"/>
      <c r="C1538" s="48"/>
      <c r="J1538" s="1"/>
      <c r="K1538" s="1"/>
      <c r="L1538" s="1"/>
      <c r="M1538" s="1"/>
      <c r="N1538" s="1"/>
      <c r="O1538" s="1"/>
      <c r="P1538" s="1"/>
      <c r="Q1538" s="1"/>
      <c r="R1538" s="1"/>
      <c r="S1538" s="1"/>
      <c r="T1538" s="1"/>
      <c r="U1538" s="1"/>
      <c r="V1538" s="1"/>
      <c r="W1538" s="1"/>
      <c r="X1538" s="1"/>
      <c r="Y1538" s="1"/>
      <c r="Z1538" s="1"/>
      <c r="AA1538" s="1"/>
      <c r="AB1538" s="1"/>
      <c r="AC1538" s="1"/>
      <c r="AD1538" s="1"/>
      <c r="AE1538" s="1"/>
      <c r="AF1538" s="1"/>
      <c r="AG1538" s="1"/>
      <c r="AH1538" s="1"/>
      <c r="AI1538" s="1"/>
      <c r="AJ1538" s="1"/>
      <c r="AK1538" s="1"/>
      <c r="AL1538" s="1"/>
      <c r="AM1538" s="1"/>
      <c r="AN1538" s="1"/>
      <c r="AO1538" s="1"/>
      <c r="AP1538" s="1"/>
      <c r="AQ1538" s="1"/>
      <c r="AR1538" s="1"/>
      <c r="AS1538" s="1"/>
      <c r="AT1538" s="1"/>
      <c r="AU1538" s="1"/>
      <c r="AV1538" s="1"/>
      <c r="AW1538" s="1"/>
      <c r="AX1538" s="1"/>
      <c r="AY1538" s="1"/>
      <c r="AZ1538" s="1"/>
      <c r="BA1538" s="1"/>
      <c r="BB1538" s="1"/>
      <c r="BC1538" s="1"/>
      <c r="BD1538" s="1"/>
      <c r="BE1538" s="1"/>
      <c r="BF1538" s="1"/>
      <c r="BG1538" s="1"/>
      <c r="BH1538" s="1"/>
      <c r="BI1538" s="1"/>
      <c r="BJ1538" s="1"/>
      <c r="BK1538" s="1"/>
      <c r="BL1538" s="1"/>
      <c r="BM1538" s="1"/>
      <c r="BN1538" s="1"/>
      <c r="BO1538" s="1"/>
      <c r="BP1538" s="1"/>
      <c r="BQ1538" s="1"/>
      <c r="BR1538" s="1"/>
      <c r="BS1538" s="1"/>
      <c r="BT1538" s="1"/>
      <c r="BU1538" s="1"/>
      <c r="BV1538" s="1"/>
      <c r="BW1538" s="1"/>
      <c r="BX1538" s="1"/>
      <c r="BY1538" s="1"/>
      <c r="BZ1538" s="1"/>
      <c r="CA1538" s="1"/>
      <c r="CB1538" s="1"/>
      <c r="CC1538" s="1"/>
      <c r="CD1538" s="1"/>
      <c r="CE1538" s="1"/>
      <c r="CF1538" s="1"/>
      <c r="CG1538" s="1"/>
      <c r="CH1538" s="1"/>
      <c r="CI1538" s="1"/>
      <c r="CJ1538" s="1"/>
      <c r="CK1538" s="1"/>
      <c r="CL1538" s="1"/>
      <c r="CM1538" s="1"/>
      <c r="CN1538" s="1"/>
      <c r="CO1538" s="1"/>
      <c r="CP1538" s="1"/>
      <c r="CQ1538" s="1"/>
      <c r="CR1538" s="1"/>
      <c r="CS1538" s="1"/>
      <c r="CT1538" s="1"/>
      <c r="CU1538" s="1"/>
      <c r="CV1538" s="1"/>
      <c r="CW1538" s="1"/>
      <c r="CX1538" s="1"/>
      <c r="CY1538" s="1"/>
      <c r="CZ1538" s="1"/>
      <c r="DA1538" s="1"/>
      <c r="DB1538" s="1"/>
      <c r="DC1538" s="1"/>
      <c r="DD1538" s="1"/>
      <c r="DE1538" s="1"/>
      <c r="DF1538" s="1"/>
      <c r="DG1538" s="1"/>
      <c r="DH1538" s="1"/>
      <c r="DI1538" s="1"/>
      <c r="DJ1538" s="1"/>
      <c r="DK1538" s="1"/>
      <c r="DL1538" s="1"/>
      <c r="DM1538" s="1"/>
      <c r="DN1538" s="1"/>
      <c r="DO1538" s="1"/>
      <c r="DP1538" s="1"/>
      <c r="DQ1538" s="1"/>
      <c r="DR1538" s="1"/>
      <c r="DS1538" s="1"/>
      <c r="DT1538" s="1"/>
      <c r="DU1538" s="1"/>
      <c r="DV1538" s="1"/>
      <c r="DW1538" s="1"/>
      <c r="DX1538" s="1"/>
      <c r="DY1538" s="1"/>
      <c r="DZ1538" s="1"/>
      <c r="EA1538" s="1"/>
      <c r="EB1538" s="1"/>
      <c r="EC1538" s="1"/>
      <c r="ED1538" s="1"/>
      <c r="EE1538" s="1"/>
      <c r="EF1538" s="1"/>
      <c r="EG1538" s="1"/>
    </row>
    <row r="1539" spans="1:137" s="46" customFormat="1" ht="11.25">
      <c r="A1539" s="1"/>
      <c r="C1539" s="48"/>
      <c r="J1539" s="1"/>
      <c r="K1539" s="1"/>
      <c r="L1539" s="1"/>
      <c r="M1539" s="1"/>
      <c r="N1539" s="1"/>
      <c r="O1539" s="1"/>
      <c r="P1539" s="1"/>
      <c r="Q1539" s="1"/>
      <c r="R1539" s="1"/>
      <c r="S1539" s="1"/>
      <c r="T1539" s="1"/>
      <c r="U1539" s="1"/>
      <c r="V1539" s="1"/>
      <c r="W1539" s="1"/>
      <c r="X1539" s="1"/>
      <c r="Y1539" s="1"/>
      <c r="Z1539" s="1"/>
      <c r="AA1539" s="1"/>
      <c r="AB1539" s="1"/>
      <c r="AC1539" s="1"/>
      <c r="AD1539" s="1"/>
      <c r="AE1539" s="1"/>
      <c r="AF1539" s="1"/>
      <c r="AG1539" s="1"/>
      <c r="AH1539" s="1"/>
      <c r="AI1539" s="1"/>
      <c r="AJ1539" s="1"/>
      <c r="AK1539" s="1"/>
      <c r="AL1539" s="1"/>
      <c r="AM1539" s="1"/>
      <c r="AN1539" s="1"/>
      <c r="AO1539" s="1"/>
      <c r="AP1539" s="1"/>
      <c r="AQ1539" s="1"/>
      <c r="AR1539" s="1"/>
      <c r="AS1539" s="1"/>
      <c r="AT1539" s="1"/>
      <c r="AU1539" s="1"/>
      <c r="AV1539" s="1"/>
      <c r="AW1539" s="1"/>
      <c r="AX1539" s="1"/>
      <c r="AY1539" s="1"/>
      <c r="AZ1539" s="1"/>
      <c r="BA1539" s="1"/>
      <c r="BB1539" s="1"/>
      <c r="BC1539" s="1"/>
      <c r="BD1539" s="1"/>
      <c r="BE1539" s="1"/>
      <c r="BF1539" s="1"/>
      <c r="BG1539" s="1"/>
      <c r="BH1539" s="1"/>
      <c r="BI1539" s="1"/>
      <c r="BJ1539" s="1"/>
      <c r="BK1539" s="1"/>
      <c r="BL1539" s="1"/>
      <c r="BM1539" s="1"/>
      <c r="BN1539" s="1"/>
      <c r="BO1539" s="1"/>
      <c r="BP1539" s="1"/>
      <c r="BQ1539" s="1"/>
      <c r="BR1539" s="1"/>
      <c r="BS1539" s="1"/>
      <c r="BT1539" s="1"/>
      <c r="BU1539" s="1"/>
      <c r="BV1539" s="1"/>
      <c r="BW1539" s="1"/>
      <c r="BX1539" s="1"/>
      <c r="BY1539" s="1"/>
      <c r="BZ1539" s="1"/>
      <c r="CA1539" s="1"/>
      <c r="CB1539" s="1"/>
      <c r="CC1539" s="1"/>
      <c r="CD1539" s="1"/>
      <c r="CE1539" s="1"/>
      <c r="CF1539" s="1"/>
      <c r="CG1539" s="1"/>
      <c r="CH1539" s="1"/>
      <c r="CI1539" s="1"/>
      <c r="CJ1539" s="1"/>
      <c r="CK1539" s="1"/>
      <c r="CL1539" s="1"/>
      <c r="CM1539" s="1"/>
      <c r="CN1539" s="1"/>
      <c r="CO1539" s="1"/>
      <c r="CP1539" s="1"/>
      <c r="CQ1539" s="1"/>
      <c r="CR1539" s="1"/>
      <c r="CS1539" s="1"/>
      <c r="CT1539" s="1"/>
      <c r="CU1539" s="1"/>
      <c r="CV1539" s="1"/>
      <c r="CW1539" s="1"/>
      <c r="CX1539" s="1"/>
      <c r="CY1539" s="1"/>
      <c r="CZ1539" s="1"/>
      <c r="DA1539" s="1"/>
      <c r="DB1539" s="1"/>
      <c r="DC1539" s="1"/>
      <c r="DD1539" s="1"/>
      <c r="DE1539" s="1"/>
      <c r="DF1539" s="1"/>
      <c r="DG1539" s="1"/>
      <c r="DH1539" s="1"/>
      <c r="DI1539" s="1"/>
      <c r="DJ1539" s="1"/>
      <c r="DK1539" s="1"/>
      <c r="DL1539" s="1"/>
      <c r="DM1539" s="1"/>
      <c r="DN1539" s="1"/>
      <c r="DO1539" s="1"/>
      <c r="DP1539" s="1"/>
      <c r="DQ1539" s="1"/>
      <c r="DR1539" s="1"/>
      <c r="DS1539" s="1"/>
      <c r="DT1539" s="1"/>
      <c r="DU1539" s="1"/>
      <c r="DV1539" s="1"/>
      <c r="DW1539" s="1"/>
      <c r="DX1539" s="1"/>
      <c r="DY1539" s="1"/>
      <c r="DZ1539" s="1"/>
      <c r="EA1539" s="1"/>
      <c r="EB1539" s="1"/>
      <c r="EC1539" s="1"/>
      <c r="ED1539" s="1"/>
      <c r="EE1539" s="1"/>
      <c r="EF1539" s="1"/>
      <c r="EG1539" s="1"/>
    </row>
    <row r="1540" spans="1:137" s="46" customFormat="1" ht="11.25">
      <c r="A1540" s="1"/>
      <c r="C1540" s="48"/>
      <c r="J1540" s="1"/>
      <c r="K1540" s="1"/>
      <c r="L1540" s="1"/>
      <c r="M1540" s="1"/>
      <c r="N1540" s="1"/>
      <c r="O1540" s="1"/>
      <c r="P1540" s="1"/>
      <c r="Q1540" s="1"/>
      <c r="R1540" s="1"/>
      <c r="S1540" s="1"/>
      <c r="T1540" s="1"/>
      <c r="U1540" s="1"/>
      <c r="V1540" s="1"/>
      <c r="W1540" s="1"/>
      <c r="X1540" s="1"/>
      <c r="Y1540" s="1"/>
      <c r="Z1540" s="1"/>
      <c r="AA1540" s="1"/>
      <c r="AB1540" s="1"/>
      <c r="AC1540" s="1"/>
      <c r="AD1540" s="1"/>
      <c r="AE1540" s="1"/>
      <c r="AF1540" s="1"/>
      <c r="AG1540" s="1"/>
      <c r="AH1540" s="1"/>
      <c r="AI1540" s="1"/>
      <c r="AJ1540" s="1"/>
      <c r="AK1540" s="1"/>
      <c r="AL1540" s="1"/>
      <c r="AM1540" s="1"/>
      <c r="AN1540" s="1"/>
      <c r="AO1540" s="1"/>
      <c r="AP1540" s="1"/>
      <c r="AQ1540" s="1"/>
      <c r="AR1540" s="1"/>
      <c r="AS1540" s="1"/>
      <c r="AT1540" s="1"/>
      <c r="AU1540" s="1"/>
      <c r="AV1540" s="1"/>
      <c r="AW1540" s="1"/>
      <c r="AX1540" s="1"/>
      <c r="AY1540" s="1"/>
      <c r="AZ1540" s="1"/>
      <c r="BA1540" s="1"/>
      <c r="BB1540" s="1"/>
      <c r="BC1540" s="1"/>
      <c r="BD1540" s="1"/>
      <c r="BE1540" s="1"/>
      <c r="BF1540" s="1"/>
      <c r="BG1540" s="1"/>
      <c r="BH1540" s="1"/>
      <c r="BI1540" s="1"/>
      <c r="BJ1540" s="1"/>
      <c r="BK1540" s="1"/>
      <c r="BL1540" s="1"/>
      <c r="BM1540" s="1"/>
      <c r="BN1540" s="1"/>
      <c r="BO1540" s="1"/>
      <c r="BP1540" s="1"/>
      <c r="BQ1540" s="1"/>
      <c r="BR1540" s="1"/>
      <c r="BS1540" s="1"/>
      <c r="BT1540" s="1"/>
      <c r="BU1540" s="1"/>
      <c r="BV1540" s="1"/>
      <c r="BW1540" s="1"/>
      <c r="BX1540" s="1"/>
      <c r="BY1540" s="1"/>
      <c r="BZ1540" s="1"/>
      <c r="CA1540" s="1"/>
      <c r="CB1540" s="1"/>
      <c r="CC1540" s="1"/>
      <c r="CD1540" s="1"/>
      <c r="CE1540" s="1"/>
      <c r="CF1540" s="1"/>
      <c r="CG1540" s="1"/>
      <c r="CH1540" s="1"/>
      <c r="CI1540" s="1"/>
      <c r="CJ1540" s="1"/>
      <c r="CK1540" s="1"/>
      <c r="CL1540" s="1"/>
      <c r="CM1540" s="1"/>
      <c r="CN1540" s="1"/>
      <c r="CO1540" s="1"/>
      <c r="CP1540" s="1"/>
      <c r="CQ1540" s="1"/>
      <c r="CR1540" s="1"/>
      <c r="CS1540" s="1"/>
      <c r="CT1540" s="1"/>
      <c r="CU1540" s="1"/>
      <c r="CV1540" s="1"/>
      <c r="CW1540" s="1"/>
      <c r="CX1540" s="1"/>
      <c r="CY1540" s="1"/>
      <c r="CZ1540" s="1"/>
      <c r="DA1540" s="1"/>
      <c r="DB1540" s="1"/>
      <c r="DC1540" s="1"/>
      <c r="DD1540" s="1"/>
      <c r="DE1540" s="1"/>
      <c r="DF1540" s="1"/>
      <c r="DG1540" s="1"/>
      <c r="DH1540" s="1"/>
      <c r="DI1540" s="1"/>
      <c r="DJ1540" s="1"/>
      <c r="DK1540" s="1"/>
      <c r="DL1540" s="1"/>
      <c r="DM1540" s="1"/>
      <c r="DN1540" s="1"/>
      <c r="DO1540" s="1"/>
      <c r="DP1540" s="1"/>
      <c r="DQ1540" s="1"/>
      <c r="DR1540" s="1"/>
      <c r="DS1540" s="1"/>
      <c r="DT1540" s="1"/>
      <c r="DU1540" s="1"/>
      <c r="DV1540" s="1"/>
      <c r="DW1540" s="1"/>
      <c r="DX1540" s="1"/>
      <c r="DY1540" s="1"/>
      <c r="DZ1540" s="1"/>
      <c r="EA1540" s="1"/>
      <c r="EB1540" s="1"/>
      <c r="EC1540" s="1"/>
      <c r="ED1540" s="1"/>
      <c r="EE1540" s="1"/>
      <c r="EF1540" s="1"/>
      <c r="EG1540" s="1"/>
    </row>
    <row r="1541" spans="1:137" s="46" customFormat="1" ht="11.25">
      <c r="A1541" s="1"/>
      <c r="C1541" s="48"/>
      <c r="J1541" s="1"/>
      <c r="K1541" s="1"/>
      <c r="L1541" s="1"/>
      <c r="M1541" s="1"/>
      <c r="N1541" s="1"/>
      <c r="O1541" s="1"/>
      <c r="P1541" s="1"/>
      <c r="Q1541" s="1"/>
      <c r="R1541" s="1"/>
      <c r="S1541" s="1"/>
      <c r="T1541" s="1"/>
      <c r="U1541" s="1"/>
      <c r="V1541" s="1"/>
      <c r="W1541" s="1"/>
      <c r="X1541" s="1"/>
      <c r="Y1541" s="1"/>
      <c r="Z1541" s="1"/>
      <c r="AA1541" s="1"/>
      <c r="AB1541" s="1"/>
      <c r="AC1541" s="1"/>
      <c r="AD1541" s="1"/>
      <c r="AE1541" s="1"/>
      <c r="AF1541" s="1"/>
      <c r="AG1541" s="1"/>
      <c r="AH1541" s="1"/>
      <c r="AI1541" s="1"/>
      <c r="AJ1541" s="1"/>
      <c r="AK1541" s="1"/>
      <c r="AL1541" s="1"/>
      <c r="AM1541" s="1"/>
      <c r="AN1541" s="1"/>
      <c r="AO1541" s="1"/>
      <c r="AP1541" s="1"/>
      <c r="AQ1541" s="1"/>
      <c r="AR1541" s="1"/>
      <c r="AS1541" s="1"/>
      <c r="AT1541" s="1"/>
      <c r="AU1541" s="1"/>
      <c r="AV1541" s="1"/>
      <c r="AW1541" s="1"/>
      <c r="AX1541" s="1"/>
      <c r="AY1541" s="1"/>
      <c r="AZ1541" s="1"/>
      <c r="BA1541" s="1"/>
      <c r="BB1541" s="1"/>
      <c r="BC1541" s="1"/>
      <c r="BD1541" s="1"/>
      <c r="BE1541" s="1"/>
      <c r="BF1541" s="1"/>
      <c r="BG1541" s="1"/>
      <c r="BH1541" s="1"/>
      <c r="BI1541" s="1"/>
      <c r="BJ1541" s="1"/>
      <c r="BK1541" s="1"/>
      <c r="BL1541" s="1"/>
      <c r="BM1541" s="1"/>
      <c r="BN1541" s="1"/>
      <c r="BO1541" s="1"/>
      <c r="BP1541" s="1"/>
      <c r="BQ1541" s="1"/>
      <c r="BR1541" s="1"/>
      <c r="BS1541" s="1"/>
      <c r="BT1541" s="1"/>
      <c r="BU1541" s="1"/>
      <c r="BV1541" s="1"/>
      <c r="BW1541" s="1"/>
      <c r="BX1541" s="1"/>
      <c r="BY1541" s="1"/>
      <c r="BZ1541" s="1"/>
      <c r="CA1541" s="1"/>
      <c r="CB1541" s="1"/>
      <c r="CC1541" s="1"/>
      <c r="CD1541" s="1"/>
      <c r="CE1541" s="1"/>
      <c r="CF1541" s="1"/>
      <c r="CG1541" s="1"/>
      <c r="CH1541" s="1"/>
      <c r="CI1541" s="1"/>
      <c r="CJ1541" s="1"/>
      <c r="CK1541" s="1"/>
      <c r="CL1541" s="1"/>
      <c r="CM1541" s="1"/>
      <c r="CN1541" s="1"/>
      <c r="CO1541" s="1"/>
      <c r="CP1541" s="1"/>
      <c r="CQ1541" s="1"/>
      <c r="CR1541" s="1"/>
      <c r="CS1541" s="1"/>
      <c r="CT1541" s="1"/>
      <c r="CU1541" s="1"/>
      <c r="CV1541" s="1"/>
      <c r="CW1541" s="1"/>
      <c r="CX1541" s="1"/>
      <c r="CY1541" s="1"/>
      <c r="CZ1541" s="1"/>
      <c r="DA1541" s="1"/>
      <c r="DB1541" s="1"/>
      <c r="DC1541" s="1"/>
      <c r="DD1541" s="1"/>
      <c r="DE1541" s="1"/>
      <c r="DF1541" s="1"/>
      <c r="DG1541" s="1"/>
      <c r="DH1541" s="1"/>
      <c r="DI1541" s="1"/>
      <c r="DJ1541" s="1"/>
      <c r="DK1541" s="1"/>
      <c r="DL1541" s="1"/>
      <c r="DM1541" s="1"/>
      <c r="DN1541" s="1"/>
      <c r="DO1541" s="1"/>
      <c r="DP1541" s="1"/>
      <c r="DQ1541" s="1"/>
      <c r="DR1541" s="1"/>
      <c r="DS1541" s="1"/>
      <c r="DT1541" s="1"/>
      <c r="DU1541" s="1"/>
      <c r="DV1541" s="1"/>
      <c r="DW1541" s="1"/>
      <c r="DX1541" s="1"/>
      <c r="DY1541" s="1"/>
      <c r="DZ1541" s="1"/>
      <c r="EA1541" s="1"/>
      <c r="EB1541" s="1"/>
      <c r="EC1541" s="1"/>
      <c r="ED1541" s="1"/>
      <c r="EE1541" s="1"/>
      <c r="EF1541" s="1"/>
      <c r="EG1541" s="1"/>
    </row>
    <row r="1542" spans="1:137" s="46" customFormat="1" ht="11.25">
      <c r="A1542" s="1"/>
      <c r="C1542" s="48"/>
      <c r="J1542" s="1"/>
      <c r="K1542" s="1"/>
      <c r="L1542" s="1"/>
      <c r="M1542" s="1"/>
      <c r="N1542" s="1"/>
      <c r="O1542" s="1"/>
      <c r="P1542" s="1"/>
      <c r="Q1542" s="1"/>
      <c r="R1542" s="1"/>
      <c r="S1542" s="1"/>
      <c r="T1542" s="1"/>
      <c r="U1542" s="1"/>
      <c r="V1542" s="1"/>
      <c r="W1542" s="1"/>
      <c r="X1542" s="1"/>
      <c r="Y1542" s="1"/>
      <c r="Z1542" s="1"/>
      <c r="AA1542" s="1"/>
      <c r="AB1542" s="1"/>
      <c r="AC1542" s="1"/>
      <c r="AD1542" s="1"/>
      <c r="AE1542" s="1"/>
      <c r="AF1542" s="1"/>
      <c r="AG1542" s="1"/>
      <c r="AH1542" s="1"/>
      <c r="AI1542" s="1"/>
      <c r="AJ1542" s="1"/>
      <c r="AK1542" s="1"/>
      <c r="AL1542" s="1"/>
      <c r="AM1542" s="1"/>
      <c r="AN1542" s="1"/>
      <c r="AO1542" s="1"/>
      <c r="AP1542" s="1"/>
      <c r="AQ1542" s="1"/>
      <c r="AR1542" s="1"/>
      <c r="AS1542" s="1"/>
      <c r="AT1542" s="1"/>
      <c r="AU1542" s="1"/>
      <c r="AV1542" s="1"/>
      <c r="AW1542" s="1"/>
      <c r="AX1542" s="1"/>
      <c r="AY1542" s="1"/>
      <c r="AZ1542" s="1"/>
      <c r="BA1542" s="1"/>
      <c r="BB1542" s="1"/>
      <c r="BC1542" s="1"/>
      <c r="BD1542" s="1"/>
      <c r="BE1542" s="1"/>
      <c r="BF1542" s="1"/>
      <c r="BG1542" s="1"/>
      <c r="BH1542" s="1"/>
      <c r="BI1542" s="1"/>
      <c r="BJ1542" s="1"/>
      <c r="BK1542" s="1"/>
      <c r="BL1542" s="1"/>
      <c r="BM1542" s="1"/>
      <c r="BN1542" s="1"/>
      <c r="BO1542" s="1"/>
      <c r="BP1542" s="1"/>
      <c r="BQ1542" s="1"/>
      <c r="BR1542" s="1"/>
      <c r="BS1542" s="1"/>
      <c r="BT1542" s="1"/>
      <c r="BU1542" s="1"/>
      <c r="BV1542" s="1"/>
      <c r="BW1542" s="1"/>
      <c r="BX1542" s="1"/>
      <c r="BY1542" s="1"/>
      <c r="BZ1542" s="1"/>
      <c r="CA1542" s="1"/>
      <c r="CB1542" s="1"/>
      <c r="CC1542" s="1"/>
      <c r="CD1542" s="1"/>
      <c r="CE1542" s="1"/>
      <c r="CF1542" s="1"/>
      <c r="CG1542" s="1"/>
      <c r="CH1542" s="1"/>
      <c r="CI1542" s="1"/>
      <c r="CJ1542" s="1"/>
      <c r="CK1542" s="1"/>
      <c r="CL1542" s="1"/>
      <c r="CM1542" s="1"/>
      <c r="CN1542" s="1"/>
      <c r="CO1542" s="1"/>
      <c r="CP1542" s="1"/>
      <c r="CQ1542" s="1"/>
      <c r="CR1542" s="1"/>
      <c r="CS1542" s="1"/>
      <c r="CT1542" s="1"/>
      <c r="CU1542" s="1"/>
      <c r="CV1542" s="1"/>
      <c r="CW1542" s="1"/>
      <c r="CX1542" s="1"/>
      <c r="CY1542" s="1"/>
      <c r="CZ1542" s="1"/>
      <c r="DA1542" s="1"/>
      <c r="DB1542" s="1"/>
      <c r="DC1542" s="1"/>
      <c r="DD1542" s="1"/>
      <c r="DE1542" s="1"/>
      <c r="DF1542" s="1"/>
      <c r="DG1542" s="1"/>
      <c r="DH1542" s="1"/>
      <c r="DI1542" s="1"/>
      <c r="DJ1542" s="1"/>
      <c r="DK1542" s="1"/>
      <c r="DL1542" s="1"/>
      <c r="DM1542" s="1"/>
      <c r="DN1542" s="1"/>
      <c r="DO1542" s="1"/>
      <c r="DP1542" s="1"/>
      <c r="DQ1542" s="1"/>
      <c r="DR1542" s="1"/>
      <c r="DS1542" s="1"/>
      <c r="DT1542" s="1"/>
      <c r="DU1542" s="1"/>
      <c r="DV1542" s="1"/>
      <c r="DW1542" s="1"/>
      <c r="DX1542" s="1"/>
      <c r="DY1542" s="1"/>
      <c r="DZ1542" s="1"/>
      <c r="EA1542" s="1"/>
      <c r="EB1542" s="1"/>
      <c r="EC1542" s="1"/>
      <c r="ED1542" s="1"/>
      <c r="EE1542" s="1"/>
      <c r="EF1542" s="1"/>
      <c r="EG1542" s="1"/>
    </row>
    <row r="1543" spans="1:137" s="46" customFormat="1" ht="11.25">
      <c r="A1543" s="1"/>
      <c r="C1543" s="48"/>
      <c r="J1543" s="1"/>
      <c r="K1543" s="1"/>
      <c r="L1543" s="1"/>
      <c r="M1543" s="1"/>
      <c r="N1543" s="1"/>
      <c r="O1543" s="1"/>
      <c r="P1543" s="1"/>
      <c r="Q1543" s="1"/>
      <c r="R1543" s="1"/>
      <c r="S1543" s="1"/>
      <c r="T1543" s="1"/>
      <c r="U1543" s="1"/>
      <c r="V1543" s="1"/>
      <c r="W1543" s="1"/>
      <c r="X1543" s="1"/>
      <c r="Y1543" s="1"/>
      <c r="Z1543" s="1"/>
      <c r="AA1543" s="1"/>
      <c r="AB1543" s="1"/>
      <c r="AC1543" s="1"/>
      <c r="AD1543" s="1"/>
      <c r="AE1543" s="1"/>
      <c r="AF1543" s="1"/>
      <c r="AG1543" s="1"/>
      <c r="AH1543" s="1"/>
      <c r="AI1543" s="1"/>
      <c r="AJ1543" s="1"/>
      <c r="AK1543" s="1"/>
      <c r="AL1543" s="1"/>
      <c r="AM1543" s="1"/>
      <c r="AN1543" s="1"/>
      <c r="AO1543" s="1"/>
      <c r="AP1543" s="1"/>
      <c r="AQ1543" s="1"/>
      <c r="AR1543" s="1"/>
      <c r="AS1543" s="1"/>
      <c r="AT1543" s="1"/>
      <c r="AU1543" s="1"/>
      <c r="AV1543" s="1"/>
      <c r="AW1543" s="1"/>
      <c r="AX1543" s="1"/>
      <c r="AY1543" s="1"/>
      <c r="AZ1543" s="1"/>
      <c r="BA1543" s="1"/>
      <c r="BB1543" s="1"/>
      <c r="BC1543" s="1"/>
      <c r="BD1543" s="1"/>
      <c r="BE1543" s="1"/>
      <c r="BF1543" s="1"/>
      <c r="BG1543" s="1"/>
      <c r="BH1543" s="1"/>
      <c r="BI1543" s="1"/>
      <c r="BJ1543" s="1"/>
      <c r="BK1543" s="1"/>
      <c r="BL1543" s="1"/>
      <c r="BM1543" s="1"/>
      <c r="BN1543" s="1"/>
      <c r="BO1543" s="1"/>
      <c r="BP1543" s="1"/>
      <c r="BQ1543" s="1"/>
      <c r="BR1543" s="1"/>
      <c r="BS1543" s="1"/>
      <c r="BT1543" s="1"/>
      <c r="BU1543" s="1"/>
      <c r="BV1543" s="1"/>
      <c r="BW1543" s="1"/>
      <c r="BX1543" s="1"/>
      <c r="BY1543" s="1"/>
      <c r="BZ1543" s="1"/>
      <c r="CA1543" s="1"/>
      <c r="CB1543" s="1"/>
      <c r="CC1543" s="1"/>
      <c r="CD1543" s="1"/>
      <c r="CE1543" s="1"/>
      <c r="CF1543" s="1"/>
      <c r="CG1543" s="1"/>
      <c r="CH1543" s="1"/>
      <c r="CI1543" s="1"/>
      <c r="CJ1543" s="1"/>
      <c r="CK1543" s="1"/>
      <c r="CL1543" s="1"/>
      <c r="CM1543" s="1"/>
      <c r="CN1543" s="1"/>
      <c r="CO1543" s="1"/>
      <c r="CP1543" s="1"/>
      <c r="CQ1543" s="1"/>
      <c r="CR1543" s="1"/>
      <c r="CS1543" s="1"/>
      <c r="CT1543" s="1"/>
      <c r="CU1543" s="1"/>
      <c r="CV1543" s="1"/>
      <c r="CW1543" s="1"/>
      <c r="CX1543" s="1"/>
      <c r="CY1543" s="1"/>
      <c r="CZ1543" s="1"/>
      <c r="DA1543" s="1"/>
      <c r="DB1543" s="1"/>
      <c r="DC1543" s="1"/>
      <c r="DD1543" s="1"/>
      <c r="DE1543" s="1"/>
      <c r="DF1543" s="1"/>
      <c r="DG1543" s="1"/>
      <c r="DH1543" s="1"/>
      <c r="DI1543" s="1"/>
      <c r="DJ1543" s="1"/>
      <c r="DK1543" s="1"/>
      <c r="DL1543" s="1"/>
      <c r="DM1543" s="1"/>
      <c r="DN1543" s="1"/>
      <c r="DO1543" s="1"/>
      <c r="DP1543" s="1"/>
      <c r="DQ1543" s="1"/>
      <c r="DR1543" s="1"/>
      <c r="DS1543" s="1"/>
      <c r="DT1543" s="1"/>
      <c r="DU1543" s="1"/>
      <c r="DV1543" s="1"/>
      <c r="DW1543" s="1"/>
      <c r="DX1543" s="1"/>
      <c r="DY1543" s="1"/>
      <c r="DZ1543" s="1"/>
      <c r="EA1543" s="1"/>
      <c r="EB1543" s="1"/>
      <c r="EC1543" s="1"/>
      <c r="ED1543" s="1"/>
      <c r="EE1543" s="1"/>
      <c r="EF1543" s="1"/>
      <c r="EG1543" s="1"/>
    </row>
    <row r="1544" spans="1:137" s="46" customFormat="1" ht="11.25">
      <c r="A1544" s="1"/>
      <c r="C1544" s="48"/>
      <c r="J1544" s="1"/>
      <c r="K1544" s="1"/>
      <c r="L1544" s="1"/>
      <c r="M1544" s="1"/>
      <c r="N1544" s="1"/>
      <c r="O1544" s="1"/>
      <c r="P1544" s="1"/>
      <c r="Q1544" s="1"/>
      <c r="R1544" s="1"/>
      <c r="S1544" s="1"/>
      <c r="T1544" s="1"/>
      <c r="U1544" s="1"/>
      <c r="V1544" s="1"/>
      <c r="W1544" s="1"/>
      <c r="X1544" s="1"/>
      <c r="Y1544" s="1"/>
      <c r="Z1544" s="1"/>
      <c r="AA1544" s="1"/>
      <c r="AB1544" s="1"/>
      <c r="AC1544" s="1"/>
      <c r="AD1544" s="1"/>
      <c r="AE1544" s="1"/>
      <c r="AF1544" s="1"/>
      <c r="AG1544" s="1"/>
      <c r="AH1544" s="1"/>
      <c r="AI1544" s="1"/>
      <c r="AJ1544" s="1"/>
      <c r="AK1544" s="1"/>
      <c r="AL1544" s="1"/>
      <c r="AM1544" s="1"/>
      <c r="AN1544" s="1"/>
      <c r="AO1544" s="1"/>
      <c r="AP1544" s="1"/>
      <c r="AQ1544" s="1"/>
      <c r="AR1544" s="1"/>
      <c r="AS1544" s="1"/>
      <c r="AT1544" s="1"/>
      <c r="AU1544" s="1"/>
      <c r="AV1544" s="1"/>
      <c r="AW1544" s="1"/>
      <c r="AX1544" s="1"/>
      <c r="AY1544" s="1"/>
      <c r="AZ1544" s="1"/>
      <c r="BA1544" s="1"/>
      <c r="BB1544" s="1"/>
      <c r="BC1544" s="1"/>
      <c r="BD1544" s="1"/>
      <c r="BE1544" s="1"/>
      <c r="BF1544" s="1"/>
      <c r="BG1544" s="1"/>
      <c r="BH1544" s="1"/>
      <c r="BI1544" s="1"/>
      <c r="BJ1544" s="1"/>
      <c r="BK1544" s="1"/>
      <c r="BL1544" s="1"/>
      <c r="BM1544" s="1"/>
      <c r="BN1544" s="1"/>
      <c r="BO1544" s="1"/>
      <c r="BP1544" s="1"/>
      <c r="BQ1544" s="1"/>
      <c r="BR1544" s="1"/>
      <c r="BS1544" s="1"/>
      <c r="BT1544" s="1"/>
      <c r="BU1544" s="1"/>
      <c r="BV1544" s="1"/>
      <c r="BW1544" s="1"/>
      <c r="BX1544" s="1"/>
      <c r="BY1544" s="1"/>
      <c r="BZ1544" s="1"/>
      <c r="CA1544" s="1"/>
      <c r="CB1544" s="1"/>
      <c r="CC1544" s="1"/>
      <c r="CD1544" s="1"/>
      <c r="CE1544" s="1"/>
      <c r="CF1544" s="1"/>
      <c r="CG1544" s="1"/>
      <c r="CH1544" s="1"/>
      <c r="CI1544" s="1"/>
      <c r="CJ1544" s="1"/>
      <c r="CK1544" s="1"/>
      <c r="CL1544" s="1"/>
      <c r="CM1544" s="1"/>
      <c r="CN1544" s="1"/>
      <c r="CO1544" s="1"/>
      <c r="CP1544" s="1"/>
      <c r="CQ1544" s="1"/>
      <c r="CR1544" s="1"/>
      <c r="CS1544" s="1"/>
      <c r="CT1544" s="1"/>
      <c r="CU1544" s="1"/>
      <c r="CV1544" s="1"/>
      <c r="CW1544" s="1"/>
      <c r="CX1544" s="1"/>
      <c r="CY1544" s="1"/>
      <c r="CZ1544" s="1"/>
      <c r="DA1544" s="1"/>
      <c r="DB1544" s="1"/>
      <c r="DC1544" s="1"/>
      <c r="DD1544" s="1"/>
      <c r="DE1544" s="1"/>
      <c r="DF1544" s="1"/>
      <c r="DG1544" s="1"/>
      <c r="DH1544" s="1"/>
      <c r="DI1544" s="1"/>
      <c r="DJ1544" s="1"/>
      <c r="DK1544" s="1"/>
      <c r="DL1544" s="1"/>
      <c r="DM1544" s="1"/>
      <c r="DN1544" s="1"/>
      <c r="DO1544" s="1"/>
      <c r="DP1544" s="1"/>
      <c r="DQ1544" s="1"/>
      <c r="DR1544" s="1"/>
      <c r="DS1544" s="1"/>
      <c r="DT1544" s="1"/>
      <c r="DU1544" s="1"/>
      <c r="DV1544" s="1"/>
      <c r="DW1544" s="1"/>
      <c r="DX1544" s="1"/>
      <c r="DY1544" s="1"/>
      <c r="DZ1544" s="1"/>
      <c r="EA1544" s="1"/>
      <c r="EB1544" s="1"/>
      <c r="EC1544" s="1"/>
      <c r="ED1544" s="1"/>
      <c r="EE1544" s="1"/>
      <c r="EF1544" s="1"/>
      <c r="EG1544" s="1"/>
    </row>
    <row r="1545" spans="1:137" s="46" customFormat="1" ht="11.25">
      <c r="A1545" s="1"/>
      <c r="C1545" s="48"/>
      <c r="J1545" s="1"/>
      <c r="K1545" s="1"/>
      <c r="L1545" s="1"/>
      <c r="M1545" s="1"/>
      <c r="N1545" s="1"/>
      <c r="O1545" s="1"/>
      <c r="P1545" s="1"/>
      <c r="Q1545" s="1"/>
      <c r="R1545" s="1"/>
      <c r="S1545" s="1"/>
      <c r="T1545" s="1"/>
      <c r="U1545" s="1"/>
      <c r="V1545" s="1"/>
      <c r="W1545" s="1"/>
      <c r="X1545" s="1"/>
      <c r="Y1545" s="1"/>
      <c r="Z1545" s="1"/>
      <c r="AA1545" s="1"/>
      <c r="AB1545" s="1"/>
      <c r="AC1545" s="1"/>
      <c r="AD1545" s="1"/>
      <c r="AE1545" s="1"/>
      <c r="AF1545" s="1"/>
      <c r="AG1545" s="1"/>
      <c r="AH1545" s="1"/>
      <c r="AI1545" s="1"/>
      <c r="AJ1545" s="1"/>
      <c r="AK1545" s="1"/>
      <c r="AL1545" s="1"/>
      <c r="AM1545" s="1"/>
      <c r="AN1545" s="1"/>
      <c r="AO1545" s="1"/>
      <c r="AP1545" s="1"/>
      <c r="AQ1545" s="1"/>
      <c r="AR1545" s="1"/>
      <c r="AS1545" s="1"/>
      <c r="AT1545" s="1"/>
      <c r="AU1545" s="1"/>
      <c r="AV1545" s="1"/>
      <c r="AW1545" s="1"/>
      <c r="AX1545" s="1"/>
      <c r="AY1545" s="1"/>
      <c r="AZ1545" s="1"/>
      <c r="BA1545" s="1"/>
      <c r="BB1545" s="1"/>
      <c r="BC1545" s="1"/>
      <c r="BD1545" s="1"/>
      <c r="BE1545" s="1"/>
      <c r="BF1545" s="1"/>
      <c r="BG1545" s="1"/>
      <c r="BH1545" s="1"/>
      <c r="BI1545" s="1"/>
      <c r="BJ1545" s="1"/>
      <c r="BK1545" s="1"/>
      <c r="BL1545" s="1"/>
      <c r="BM1545" s="1"/>
      <c r="BN1545" s="1"/>
      <c r="BO1545" s="1"/>
      <c r="BP1545" s="1"/>
      <c r="BQ1545" s="1"/>
      <c r="BR1545" s="1"/>
      <c r="BS1545" s="1"/>
      <c r="BT1545" s="1"/>
      <c r="BU1545" s="1"/>
      <c r="BV1545" s="1"/>
      <c r="BW1545" s="1"/>
      <c r="BX1545" s="1"/>
      <c r="BY1545" s="1"/>
      <c r="BZ1545" s="1"/>
      <c r="CA1545" s="1"/>
      <c r="CB1545" s="1"/>
      <c r="CC1545" s="1"/>
      <c r="CD1545" s="1"/>
      <c r="CE1545" s="1"/>
      <c r="CF1545" s="1"/>
      <c r="CG1545" s="1"/>
      <c r="CH1545" s="1"/>
      <c r="CI1545" s="1"/>
      <c r="CJ1545" s="1"/>
      <c r="CK1545" s="1"/>
      <c r="CL1545" s="1"/>
      <c r="CM1545" s="1"/>
      <c r="CN1545" s="1"/>
      <c r="CO1545" s="1"/>
      <c r="CP1545" s="1"/>
      <c r="CQ1545" s="1"/>
      <c r="CR1545" s="1"/>
      <c r="CS1545" s="1"/>
      <c r="CT1545" s="1"/>
      <c r="CU1545" s="1"/>
      <c r="CV1545" s="1"/>
      <c r="CW1545" s="1"/>
      <c r="CX1545" s="1"/>
      <c r="CY1545" s="1"/>
      <c r="CZ1545" s="1"/>
      <c r="DA1545" s="1"/>
      <c r="DB1545" s="1"/>
      <c r="DC1545" s="1"/>
      <c r="DD1545" s="1"/>
      <c r="DE1545" s="1"/>
      <c r="DF1545" s="1"/>
      <c r="DG1545" s="1"/>
      <c r="DH1545" s="1"/>
      <c r="DI1545" s="1"/>
      <c r="DJ1545" s="1"/>
      <c r="DK1545" s="1"/>
      <c r="DL1545" s="1"/>
      <c r="DM1545" s="1"/>
      <c r="DN1545" s="1"/>
      <c r="DO1545" s="1"/>
      <c r="DP1545" s="1"/>
      <c r="DQ1545" s="1"/>
      <c r="DR1545" s="1"/>
      <c r="DS1545" s="1"/>
      <c r="DT1545" s="1"/>
      <c r="DU1545" s="1"/>
      <c r="DV1545" s="1"/>
      <c r="DW1545" s="1"/>
      <c r="DX1545" s="1"/>
      <c r="DY1545" s="1"/>
      <c r="DZ1545" s="1"/>
      <c r="EA1545" s="1"/>
      <c r="EB1545" s="1"/>
      <c r="EC1545" s="1"/>
      <c r="ED1545" s="1"/>
      <c r="EE1545" s="1"/>
      <c r="EF1545" s="1"/>
      <c r="EG1545" s="1"/>
    </row>
    <row r="1546" spans="1:137" s="46" customFormat="1" ht="11.25">
      <c r="A1546" s="1"/>
      <c r="C1546" s="48"/>
      <c r="J1546" s="1"/>
      <c r="K1546" s="1"/>
      <c r="L1546" s="1"/>
      <c r="M1546" s="1"/>
      <c r="N1546" s="1"/>
      <c r="O1546" s="1"/>
      <c r="P1546" s="1"/>
      <c r="Q1546" s="1"/>
      <c r="R1546" s="1"/>
      <c r="S1546" s="1"/>
      <c r="T1546" s="1"/>
      <c r="U1546" s="1"/>
      <c r="V1546" s="1"/>
      <c r="W1546" s="1"/>
      <c r="X1546" s="1"/>
      <c r="Y1546" s="1"/>
      <c r="Z1546" s="1"/>
      <c r="AA1546" s="1"/>
      <c r="AB1546" s="1"/>
      <c r="AC1546" s="1"/>
      <c r="AD1546" s="1"/>
      <c r="AE1546" s="1"/>
      <c r="AF1546" s="1"/>
      <c r="AG1546" s="1"/>
      <c r="AH1546" s="1"/>
      <c r="AI1546" s="1"/>
      <c r="AJ1546" s="1"/>
      <c r="AK1546" s="1"/>
      <c r="AL1546" s="1"/>
      <c r="AM1546" s="1"/>
      <c r="AN1546" s="1"/>
      <c r="AO1546" s="1"/>
      <c r="AP1546" s="1"/>
      <c r="AQ1546" s="1"/>
      <c r="AR1546" s="1"/>
      <c r="AS1546" s="1"/>
      <c r="AT1546" s="1"/>
      <c r="AU1546" s="1"/>
      <c r="AV1546" s="1"/>
      <c r="AW1546" s="1"/>
      <c r="AX1546" s="1"/>
      <c r="AY1546" s="1"/>
      <c r="AZ1546" s="1"/>
      <c r="BA1546" s="1"/>
      <c r="BB1546" s="1"/>
      <c r="BC1546" s="1"/>
      <c r="BD1546" s="1"/>
      <c r="BE1546" s="1"/>
      <c r="BF1546" s="1"/>
      <c r="BG1546" s="1"/>
      <c r="BH1546" s="1"/>
      <c r="BI1546" s="1"/>
      <c r="BJ1546" s="1"/>
      <c r="BK1546" s="1"/>
      <c r="BL1546" s="1"/>
      <c r="BM1546" s="1"/>
      <c r="BN1546" s="1"/>
      <c r="BO1546" s="1"/>
      <c r="BP1546" s="1"/>
      <c r="BQ1546" s="1"/>
      <c r="BR1546" s="1"/>
      <c r="BS1546" s="1"/>
      <c r="BT1546" s="1"/>
      <c r="BU1546" s="1"/>
      <c r="BV1546" s="1"/>
      <c r="BW1546" s="1"/>
      <c r="BX1546" s="1"/>
      <c r="BY1546" s="1"/>
      <c r="BZ1546" s="1"/>
      <c r="CA1546" s="1"/>
      <c r="CB1546" s="1"/>
      <c r="CC1546" s="1"/>
      <c r="CD1546" s="1"/>
      <c r="CE1546" s="1"/>
      <c r="CF1546" s="1"/>
      <c r="CG1546" s="1"/>
      <c r="CH1546" s="1"/>
      <c r="CI1546" s="1"/>
      <c r="CJ1546" s="1"/>
      <c r="CK1546" s="1"/>
      <c r="CL1546" s="1"/>
      <c r="CM1546" s="1"/>
      <c r="CN1546" s="1"/>
      <c r="CO1546" s="1"/>
      <c r="CP1546" s="1"/>
      <c r="CQ1546" s="1"/>
      <c r="CR1546" s="1"/>
      <c r="CS1546" s="1"/>
      <c r="CT1546" s="1"/>
      <c r="CU1546" s="1"/>
      <c r="CV1546" s="1"/>
      <c r="CW1546" s="1"/>
      <c r="CX1546" s="1"/>
      <c r="CY1546" s="1"/>
      <c r="CZ1546" s="1"/>
      <c r="DA1546" s="1"/>
      <c r="DB1546" s="1"/>
      <c r="DC1546" s="1"/>
      <c r="DD1546" s="1"/>
      <c r="DE1546" s="1"/>
      <c r="DF1546" s="1"/>
      <c r="DG1546" s="1"/>
      <c r="DH1546" s="1"/>
      <c r="DI1546" s="1"/>
      <c r="DJ1546" s="1"/>
      <c r="DK1546" s="1"/>
      <c r="DL1546" s="1"/>
      <c r="DM1546" s="1"/>
      <c r="DN1546" s="1"/>
      <c r="DO1546" s="1"/>
      <c r="DP1546" s="1"/>
      <c r="DQ1546" s="1"/>
      <c r="DR1546" s="1"/>
      <c r="DS1546" s="1"/>
      <c r="DT1546" s="1"/>
      <c r="DU1546" s="1"/>
      <c r="DV1546" s="1"/>
      <c r="DW1546" s="1"/>
      <c r="DX1546" s="1"/>
      <c r="DY1546" s="1"/>
      <c r="DZ1546" s="1"/>
      <c r="EA1546" s="1"/>
      <c r="EB1546" s="1"/>
      <c r="EC1546" s="1"/>
      <c r="ED1546" s="1"/>
      <c r="EE1546" s="1"/>
      <c r="EF1546" s="1"/>
      <c r="EG1546" s="1"/>
    </row>
    <row r="1547" spans="1:137" s="46" customFormat="1" ht="11.25">
      <c r="A1547" s="1"/>
      <c r="C1547" s="48"/>
      <c r="J1547" s="1"/>
      <c r="K1547" s="1"/>
      <c r="L1547" s="1"/>
      <c r="M1547" s="1"/>
      <c r="N1547" s="1"/>
      <c r="O1547" s="1"/>
      <c r="P1547" s="1"/>
      <c r="Q1547" s="1"/>
      <c r="R1547" s="1"/>
      <c r="S1547" s="1"/>
      <c r="T1547" s="1"/>
      <c r="U1547" s="1"/>
      <c r="V1547" s="1"/>
      <c r="W1547" s="1"/>
      <c r="X1547" s="1"/>
      <c r="Y1547" s="1"/>
      <c r="Z1547" s="1"/>
      <c r="AA1547" s="1"/>
      <c r="AB1547" s="1"/>
      <c r="AC1547" s="1"/>
      <c r="AD1547" s="1"/>
      <c r="AE1547" s="1"/>
      <c r="AF1547" s="1"/>
      <c r="AG1547" s="1"/>
      <c r="AH1547" s="1"/>
      <c r="AI1547" s="1"/>
      <c r="AJ1547" s="1"/>
      <c r="AK1547" s="1"/>
      <c r="AL1547" s="1"/>
      <c r="AM1547" s="1"/>
      <c r="AN1547" s="1"/>
      <c r="AO1547" s="1"/>
      <c r="AP1547" s="1"/>
      <c r="AQ1547" s="1"/>
      <c r="AR1547" s="1"/>
      <c r="AS1547" s="1"/>
      <c r="AT1547" s="1"/>
      <c r="AU1547" s="1"/>
      <c r="AV1547" s="1"/>
      <c r="AW1547" s="1"/>
      <c r="AX1547" s="1"/>
      <c r="AY1547" s="1"/>
      <c r="AZ1547" s="1"/>
      <c r="BA1547" s="1"/>
      <c r="BB1547" s="1"/>
      <c r="BC1547" s="1"/>
      <c r="BD1547" s="1"/>
      <c r="BE1547" s="1"/>
      <c r="BF1547" s="1"/>
      <c r="BG1547" s="1"/>
      <c r="BH1547" s="1"/>
      <c r="BI1547" s="1"/>
      <c r="BJ1547" s="1"/>
      <c r="BK1547" s="1"/>
      <c r="BL1547" s="1"/>
      <c r="BM1547" s="1"/>
      <c r="BN1547" s="1"/>
      <c r="BO1547" s="1"/>
      <c r="BP1547" s="1"/>
      <c r="BQ1547" s="1"/>
      <c r="BR1547" s="1"/>
      <c r="BS1547" s="1"/>
      <c r="BT1547" s="1"/>
      <c r="BU1547" s="1"/>
      <c r="BV1547" s="1"/>
      <c r="BW1547" s="1"/>
      <c r="BX1547" s="1"/>
      <c r="BY1547" s="1"/>
      <c r="BZ1547" s="1"/>
      <c r="CA1547" s="1"/>
      <c r="CB1547" s="1"/>
      <c r="CC1547" s="1"/>
      <c r="CD1547" s="1"/>
      <c r="CE1547" s="1"/>
      <c r="CF1547" s="1"/>
      <c r="CG1547" s="1"/>
      <c r="CH1547" s="1"/>
      <c r="CI1547" s="1"/>
      <c r="CJ1547" s="1"/>
      <c r="CK1547" s="1"/>
      <c r="CL1547" s="1"/>
      <c r="CM1547" s="1"/>
      <c r="CN1547" s="1"/>
      <c r="CO1547" s="1"/>
      <c r="CP1547" s="1"/>
      <c r="CQ1547" s="1"/>
      <c r="CR1547" s="1"/>
      <c r="CS1547" s="1"/>
      <c r="CT1547" s="1"/>
      <c r="CU1547" s="1"/>
      <c r="CV1547" s="1"/>
      <c r="CW1547" s="1"/>
      <c r="CX1547" s="1"/>
      <c r="CY1547" s="1"/>
      <c r="CZ1547" s="1"/>
      <c r="DA1547" s="1"/>
      <c r="DB1547" s="1"/>
      <c r="DC1547" s="1"/>
      <c r="DD1547" s="1"/>
      <c r="DE1547" s="1"/>
      <c r="DF1547" s="1"/>
      <c r="DG1547" s="1"/>
      <c r="DH1547" s="1"/>
      <c r="DI1547" s="1"/>
      <c r="DJ1547" s="1"/>
      <c r="DK1547" s="1"/>
      <c r="DL1547" s="1"/>
      <c r="DM1547" s="1"/>
      <c r="DN1547" s="1"/>
      <c r="DO1547" s="1"/>
      <c r="DP1547" s="1"/>
      <c r="DQ1547" s="1"/>
      <c r="DR1547" s="1"/>
      <c r="DS1547" s="1"/>
      <c r="DT1547" s="1"/>
      <c r="DU1547" s="1"/>
      <c r="DV1547" s="1"/>
      <c r="DW1547" s="1"/>
      <c r="DX1547" s="1"/>
      <c r="DY1547" s="1"/>
      <c r="DZ1547" s="1"/>
      <c r="EA1547" s="1"/>
      <c r="EB1547" s="1"/>
      <c r="EC1547" s="1"/>
      <c r="ED1547" s="1"/>
      <c r="EE1547" s="1"/>
      <c r="EF1547" s="1"/>
      <c r="EG1547" s="1"/>
    </row>
    <row r="1548" spans="1:137" s="46" customFormat="1" ht="11.25">
      <c r="A1548" s="1"/>
      <c r="C1548" s="48"/>
      <c r="J1548" s="1"/>
      <c r="K1548" s="1"/>
      <c r="L1548" s="1"/>
      <c r="M1548" s="1"/>
      <c r="N1548" s="1"/>
      <c r="O1548" s="1"/>
      <c r="P1548" s="1"/>
      <c r="Q1548" s="1"/>
      <c r="R1548" s="1"/>
      <c r="S1548" s="1"/>
      <c r="T1548" s="1"/>
      <c r="U1548" s="1"/>
      <c r="V1548" s="1"/>
      <c r="W1548" s="1"/>
      <c r="X1548" s="1"/>
      <c r="Y1548" s="1"/>
      <c r="Z1548" s="1"/>
      <c r="AA1548" s="1"/>
      <c r="AB1548" s="1"/>
      <c r="AC1548" s="1"/>
      <c r="AD1548" s="1"/>
      <c r="AE1548" s="1"/>
      <c r="AF1548" s="1"/>
      <c r="AG1548" s="1"/>
      <c r="AH1548" s="1"/>
      <c r="AI1548" s="1"/>
      <c r="AJ1548" s="1"/>
      <c r="AK1548" s="1"/>
      <c r="AL1548" s="1"/>
      <c r="AM1548" s="1"/>
      <c r="AN1548" s="1"/>
      <c r="AO1548" s="1"/>
      <c r="AP1548" s="1"/>
      <c r="AQ1548" s="1"/>
      <c r="AR1548" s="1"/>
      <c r="AS1548" s="1"/>
      <c r="AT1548" s="1"/>
      <c r="AU1548" s="1"/>
      <c r="AV1548" s="1"/>
      <c r="AW1548" s="1"/>
      <c r="AX1548" s="1"/>
      <c r="AY1548" s="1"/>
      <c r="AZ1548" s="1"/>
      <c r="BA1548" s="1"/>
      <c r="BB1548" s="1"/>
      <c r="BC1548" s="1"/>
      <c r="BD1548" s="1"/>
      <c r="BE1548" s="1"/>
      <c r="BF1548" s="1"/>
      <c r="BG1548" s="1"/>
      <c r="BH1548" s="1"/>
      <c r="BI1548" s="1"/>
      <c r="BJ1548" s="1"/>
      <c r="BK1548" s="1"/>
      <c r="BL1548" s="1"/>
      <c r="BM1548" s="1"/>
      <c r="BN1548" s="1"/>
      <c r="BO1548" s="1"/>
      <c r="BP1548" s="1"/>
      <c r="BQ1548" s="1"/>
      <c r="BR1548" s="1"/>
      <c r="BS1548" s="1"/>
      <c r="BT1548" s="1"/>
      <c r="BU1548" s="1"/>
      <c r="BV1548" s="1"/>
      <c r="BW1548" s="1"/>
      <c r="BX1548" s="1"/>
      <c r="BY1548" s="1"/>
      <c r="BZ1548" s="1"/>
      <c r="CA1548" s="1"/>
      <c r="CB1548" s="1"/>
      <c r="CC1548" s="1"/>
      <c r="CD1548" s="1"/>
      <c r="CE1548" s="1"/>
      <c r="CF1548" s="1"/>
      <c r="CG1548" s="1"/>
      <c r="CH1548" s="1"/>
      <c r="CI1548" s="1"/>
      <c r="CJ1548" s="1"/>
      <c r="CK1548" s="1"/>
      <c r="CL1548" s="1"/>
      <c r="CM1548" s="1"/>
      <c r="CN1548" s="1"/>
      <c r="CO1548" s="1"/>
      <c r="CP1548" s="1"/>
      <c r="CQ1548" s="1"/>
      <c r="CR1548" s="1"/>
      <c r="CS1548" s="1"/>
      <c r="CT1548" s="1"/>
      <c r="CU1548" s="1"/>
      <c r="CV1548" s="1"/>
      <c r="CW1548" s="1"/>
      <c r="CX1548" s="1"/>
      <c r="CY1548" s="1"/>
      <c r="CZ1548" s="1"/>
      <c r="DA1548" s="1"/>
      <c r="DB1548" s="1"/>
      <c r="DC1548" s="1"/>
      <c r="DD1548" s="1"/>
      <c r="DE1548" s="1"/>
      <c r="DF1548" s="1"/>
      <c r="DG1548" s="1"/>
      <c r="DH1548" s="1"/>
      <c r="DI1548" s="1"/>
      <c r="DJ1548" s="1"/>
      <c r="DK1548" s="1"/>
      <c r="DL1548" s="1"/>
      <c r="DM1548" s="1"/>
      <c r="DN1548" s="1"/>
      <c r="DO1548" s="1"/>
      <c r="DP1548" s="1"/>
      <c r="DQ1548" s="1"/>
      <c r="DR1548" s="1"/>
      <c r="DS1548" s="1"/>
      <c r="DT1548" s="1"/>
      <c r="DU1548" s="1"/>
      <c r="DV1548" s="1"/>
      <c r="DW1548" s="1"/>
      <c r="DX1548" s="1"/>
      <c r="DY1548" s="1"/>
      <c r="DZ1548" s="1"/>
      <c r="EA1548" s="1"/>
      <c r="EB1548" s="1"/>
      <c r="EC1548" s="1"/>
      <c r="ED1548" s="1"/>
      <c r="EE1548" s="1"/>
      <c r="EF1548" s="1"/>
      <c r="EG1548" s="1"/>
    </row>
    <row r="1549" spans="1:137" s="46" customFormat="1" ht="11.25">
      <c r="A1549" s="1"/>
      <c r="C1549" s="48"/>
      <c r="J1549" s="1"/>
      <c r="K1549" s="1"/>
      <c r="L1549" s="1"/>
      <c r="M1549" s="1"/>
      <c r="N1549" s="1"/>
      <c r="O1549" s="1"/>
      <c r="P1549" s="1"/>
      <c r="Q1549" s="1"/>
      <c r="R1549" s="1"/>
      <c r="S1549" s="1"/>
      <c r="T1549" s="1"/>
      <c r="U1549" s="1"/>
      <c r="V1549" s="1"/>
      <c r="W1549" s="1"/>
      <c r="X1549" s="1"/>
      <c r="Y1549" s="1"/>
      <c r="Z1549" s="1"/>
      <c r="AA1549" s="1"/>
      <c r="AB1549" s="1"/>
      <c r="AC1549" s="1"/>
      <c r="AD1549" s="1"/>
      <c r="AE1549" s="1"/>
      <c r="AF1549" s="1"/>
      <c r="AG1549" s="1"/>
      <c r="AH1549" s="1"/>
      <c r="AI1549" s="1"/>
      <c r="AJ1549" s="1"/>
      <c r="AK1549" s="1"/>
      <c r="AL1549" s="1"/>
      <c r="AM1549" s="1"/>
      <c r="AN1549" s="1"/>
      <c r="AO1549" s="1"/>
      <c r="AP1549" s="1"/>
      <c r="AQ1549" s="1"/>
      <c r="AR1549" s="1"/>
      <c r="AS1549" s="1"/>
      <c r="AT1549" s="1"/>
      <c r="AU1549" s="1"/>
      <c r="AV1549" s="1"/>
      <c r="AW1549" s="1"/>
      <c r="AX1549" s="1"/>
      <c r="AY1549" s="1"/>
      <c r="AZ1549" s="1"/>
      <c r="BA1549" s="1"/>
      <c r="BB1549" s="1"/>
      <c r="BC1549" s="1"/>
      <c r="BD1549" s="1"/>
      <c r="BE1549" s="1"/>
      <c r="BF1549" s="1"/>
      <c r="BG1549" s="1"/>
      <c r="BH1549" s="1"/>
      <c r="BI1549" s="1"/>
      <c r="BJ1549" s="1"/>
      <c r="BK1549" s="1"/>
      <c r="BL1549" s="1"/>
      <c r="BM1549" s="1"/>
      <c r="BN1549" s="1"/>
      <c r="BO1549" s="1"/>
      <c r="BP1549" s="1"/>
      <c r="BQ1549" s="1"/>
      <c r="BR1549" s="1"/>
      <c r="BS1549" s="1"/>
      <c r="BT1549" s="1"/>
      <c r="BU1549" s="1"/>
      <c r="BV1549" s="1"/>
      <c r="BW1549" s="1"/>
      <c r="BX1549" s="1"/>
      <c r="BY1549" s="1"/>
      <c r="BZ1549" s="1"/>
      <c r="CA1549" s="1"/>
      <c r="CB1549" s="1"/>
      <c r="CC1549" s="1"/>
      <c r="CD1549" s="1"/>
      <c r="CE1549" s="1"/>
      <c r="CF1549" s="1"/>
      <c r="CG1549" s="1"/>
      <c r="CH1549" s="1"/>
      <c r="CI1549" s="1"/>
      <c r="CJ1549" s="1"/>
      <c r="CK1549" s="1"/>
      <c r="CL1549" s="1"/>
      <c r="CM1549" s="1"/>
      <c r="CN1549" s="1"/>
      <c r="CO1549" s="1"/>
      <c r="CP1549" s="1"/>
      <c r="CQ1549" s="1"/>
      <c r="CR1549" s="1"/>
      <c r="CS1549" s="1"/>
      <c r="CT1549" s="1"/>
      <c r="CU1549" s="1"/>
      <c r="CV1549" s="1"/>
      <c r="CW1549" s="1"/>
      <c r="CX1549" s="1"/>
      <c r="CY1549" s="1"/>
      <c r="CZ1549" s="1"/>
      <c r="DA1549" s="1"/>
      <c r="DB1549" s="1"/>
      <c r="DC1549" s="1"/>
      <c r="DD1549" s="1"/>
      <c r="DE1549" s="1"/>
      <c r="DF1549" s="1"/>
      <c r="DG1549" s="1"/>
      <c r="DH1549" s="1"/>
      <c r="DI1549" s="1"/>
      <c r="DJ1549" s="1"/>
      <c r="DK1549" s="1"/>
      <c r="DL1549" s="1"/>
      <c r="DM1549" s="1"/>
      <c r="DN1549" s="1"/>
      <c r="DO1549" s="1"/>
      <c r="DP1549" s="1"/>
      <c r="DQ1549" s="1"/>
      <c r="DR1549" s="1"/>
      <c r="DS1549" s="1"/>
      <c r="DT1549" s="1"/>
      <c r="DU1549" s="1"/>
      <c r="DV1549" s="1"/>
      <c r="DW1549" s="1"/>
      <c r="DX1549" s="1"/>
      <c r="DY1549" s="1"/>
      <c r="DZ1549" s="1"/>
      <c r="EA1549" s="1"/>
      <c r="EB1549" s="1"/>
      <c r="EC1549" s="1"/>
      <c r="ED1549" s="1"/>
      <c r="EE1549" s="1"/>
      <c r="EF1549" s="1"/>
      <c r="EG1549" s="1"/>
    </row>
    <row r="1550" spans="1:137" s="46" customFormat="1" ht="11.25">
      <c r="A1550" s="1"/>
      <c r="C1550" s="48"/>
      <c r="J1550" s="1"/>
      <c r="K1550" s="1"/>
      <c r="L1550" s="1"/>
      <c r="M1550" s="1"/>
      <c r="N1550" s="1"/>
      <c r="O1550" s="1"/>
      <c r="P1550" s="1"/>
      <c r="Q1550" s="1"/>
      <c r="R1550" s="1"/>
      <c r="S1550" s="1"/>
      <c r="T1550" s="1"/>
      <c r="U1550" s="1"/>
      <c r="V1550" s="1"/>
      <c r="W1550" s="1"/>
      <c r="X1550" s="1"/>
      <c r="Y1550" s="1"/>
      <c r="Z1550" s="1"/>
      <c r="AA1550" s="1"/>
      <c r="AB1550" s="1"/>
      <c r="AC1550" s="1"/>
      <c r="AD1550" s="1"/>
      <c r="AE1550" s="1"/>
      <c r="AF1550" s="1"/>
      <c r="AG1550" s="1"/>
      <c r="AH1550" s="1"/>
      <c r="AI1550" s="1"/>
      <c r="AJ1550" s="1"/>
      <c r="AK1550" s="1"/>
      <c r="AL1550" s="1"/>
      <c r="AM1550" s="1"/>
      <c r="AN1550" s="1"/>
      <c r="AO1550" s="1"/>
      <c r="AP1550" s="1"/>
      <c r="AQ1550" s="1"/>
      <c r="AR1550" s="1"/>
      <c r="AS1550" s="1"/>
      <c r="AT1550" s="1"/>
      <c r="AU1550" s="1"/>
      <c r="AV1550" s="1"/>
      <c r="AW1550" s="1"/>
      <c r="AX1550" s="1"/>
      <c r="AY1550" s="1"/>
      <c r="AZ1550" s="1"/>
      <c r="BA1550" s="1"/>
      <c r="BB1550" s="1"/>
      <c r="BC1550" s="1"/>
      <c r="BD1550" s="1"/>
      <c r="BE1550" s="1"/>
      <c r="BF1550" s="1"/>
      <c r="BG1550" s="1"/>
      <c r="BH1550" s="1"/>
      <c r="BI1550" s="1"/>
      <c r="BJ1550" s="1"/>
      <c r="BK1550" s="1"/>
      <c r="BL1550" s="1"/>
      <c r="BM1550" s="1"/>
      <c r="BN1550" s="1"/>
      <c r="BO1550" s="1"/>
      <c r="BP1550" s="1"/>
      <c r="BQ1550" s="1"/>
      <c r="BR1550" s="1"/>
      <c r="BS1550" s="1"/>
      <c r="BT1550" s="1"/>
      <c r="BU1550" s="1"/>
      <c r="BV1550" s="1"/>
      <c r="BW1550" s="1"/>
      <c r="BX1550" s="1"/>
      <c r="BY1550" s="1"/>
      <c r="BZ1550" s="1"/>
      <c r="CA1550" s="1"/>
      <c r="CB1550" s="1"/>
      <c r="CC1550" s="1"/>
      <c r="CD1550" s="1"/>
      <c r="CE1550" s="1"/>
      <c r="CF1550" s="1"/>
      <c r="CG1550" s="1"/>
      <c r="CH1550" s="1"/>
      <c r="CI1550" s="1"/>
      <c r="CJ1550" s="1"/>
      <c r="CK1550" s="1"/>
      <c r="CL1550" s="1"/>
      <c r="CM1550" s="1"/>
      <c r="CN1550" s="1"/>
      <c r="CO1550" s="1"/>
      <c r="CP1550" s="1"/>
      <c r="CQ1550" s="1"/>
      <c r="CR1550" s="1"/>
      <c r="CS1550" s="1"/>
      <c r="CT1550" s="1"/>
      <c r="CU1550" s="1"/>
      <c r="CV1550" s="1"/>
      <c r="CW1550" s="1"/>
      <c r="CX1550" s="1"/>
      <c r="CY1550" s="1"/>
      <c r="CZ1550" s="1"/>
      <c r="DA1550" s="1"/>
      <c r="DB1550" s="1"/>
      <c r="DC1550" s="1"/>
      <c r="DD1550" s="1"/>
      <c r="DE1550" s="1"/>
      <c r="DF1550" s="1"/>
      <c r="DG1550" s="1"/>
      <c r="DH1550" s="1"/>
      <c r="DI1550" s="1"/>
      <c r="DJ1550" s="1"/>
      <c r="DK1550" s="1"/>
      <c r="DL1550" s="1"/>
      <c r="DM1550" s="1"/>
      <c r="DN1550" s="1"/>
      <c r="DO1550" s="1"/>
      <c r="DP1550" s="1"/>
      <c r="DQ1550" s="1"/>
      <c r="DR1550" s="1"/>
      <c r="DS1550" s="1"/>
      <c r="DT1550" s="1"/>
      <c r="DU1550" s="1"/>
      <c r="DV1550" s="1"/>
      <c r="DW1550" s="1"/>
      <c r="DX1550" s="1"/>
      <c r="DY1550" s="1"/>
      <c r="DZ1550" s="1"/>
      <c r="EA1550" s="1"/>
      <c r="EB1550" s="1"/>
      <c r="EC1550" s="1"/>
      <c r="ED1550" s="1"/>
      <c r="EE1550" s="1"/>
      <c r="EF1550" s="1"/>
      <c r="EG1550" s="1"/>
    </row>
    <row r="1551" spans="1:137" s="46" customFormat="1" ht="11.25">
      <c r="A1551" s="1"/>
      <c r="C1551" s="48"/>
      <c r="J1551" s="1"/>
      <c r="K1551" s="1"/>
      <c r="L1551" s="1"/>
      <c r="M1551" s="1"/>
      <c r="N1551" s="1"/>
      <c r="O1551" s="1"/>
      <c r="P1551" s="1"/>
      <c r="Q1551" s="1"/>
      <c r="R1551" s="1"/>
      <c r="S1551" s="1"/>
      <c r="T1551" s="1"/>
      <c r="U1551" s="1"/>
      <c r="V1551" s="1"/>
      <c r="W1551" s="1"/>
      <c r="X1551" s="1"/>
      <c r="Y1551" s="1"/>
      <c r="Z1551" s="1"/>
      <c r="AA1551" s="1"/>
      <c r="AB1551" s="1"/>
      <c r="AC1551" s="1"/>
      <c r="AD1551" s="1"/>
      <c r="AE1551" s="1"/>
      <c r="AF1551" s="1"/>
      <c r="AG1551" s="1"/>
      <c r="AH1551" s="1"/>
      <c r="AI1551" s="1"/>
      <c r="AJ1551" s="1"/>
      <c r="AK1551" s="1"/>
      <c r="AL1551" s="1"/>
      <c r="AM1551" s="1"/>
      <c r="AN1551" s="1"/>
      <c r="AO1551" s="1"/>
      <c r="AP1551" s="1"/>
      <c r="AQ1551" s="1"/>
      <c r="AR1551" s="1"/>
      <c r="AS1551" s="1"/>
      <c r="AT1551" s="1"/>
      <c r="AU1551" s="1"/>
      <c r="AV1551" s="1"/>
      <c r="AW1551" s="1"/>
      <c r="AX1551" s="1"/>
      <c r="AY1551" s="1"/>
      <c r="AZ1551" s="1"/>
      <c r="BA1551" s="1"/>
      <c r="BB1551" s="1"/>
      <c r="BC1551" s="1"/>
      <c r="BD1551" s="1"/>
      <c r="BE1551" s="1"/>
      <c r="BF1551" s="1"/>
      <c r="BG1551" s="1"/>
      <c r="BH1551" s="1"/>
      <c r="BI1551" s="1"/>
      <c r="BJ1551" s="1"/>
      <c r="BK1551" s="1"/>
      <c r="BL1551" s="1"/>
      <c r="BM1551" s="1"/>
      <c r="BN1551" s="1"/>
      <c r="BO1551" s="1"/>
      <c r="BP1551" s="1"/>
      <c r="BQ1551" s="1"/>
      <c r="BR1551" s="1"/>
      <c r="BS1551" s="1"/>
      <c r="BT1551" s="1"/>
      <c r="BU1551" s="1"/>
      <c r="BV1551" s="1"/>
      <c r="BW1551" s="1"/>
      <c r="BX1551" s="1"/>
      <c r="BY1551" s="1"/>
      <c r="BZ1551" s="1"/>
      <c r="CA1551" s="1"/>
      <c r="CB1551" s="1"/>
      <c r="CC1551" s="1"/>
      <c r="CD1551" s="1"/>
      <c r="CE1551" s="1"/>
      <c r="CF1551" s="1"/>
      <c r="CG1551" s="1"/>
      <c r="CH1551" s="1"/>
      <c r="CI1551" s="1"/>
      <c r="CJ1551" s="1"/>
      <c r="CK1551" s="1"/>
      <c r="CL1551" s="1"/>
      <c r="CM1551" s="1"/>
      <c r="CN1551" s="1"/>
      <c r="CO1551" s="1"/>
      <c r="CP1551" s="1"/>
      <c r="CQ1551" s="1"/>
      <c r="CR1551" s="1"/>
      <c r="CS1551" s="1"/>
      <c r="CT1551" s="1"/>
      <c r="CU1551" s="1"/>
      <c r="CV1551" s="1"/>
      <c r="CW1551" s="1"/>
      <c r="CX1551" s="1"/>
      <c r="CY1551" s="1"/>
      <c r="CZ1551" s="1"/>
      <c r="DA1551" s="1"/>
      <c r="DB1551" s="1"/>
      <c r="DC1551" s="1"/>
      <c r="DD1551" s="1"/>
      <c r="DE1551" s="1"/>
      <c r="DF1551" s="1"/>
      <c r="DG1551" s="1"/>
      <c r="DH1551" s="1"/>
      <c r="DI1551" s="1"/>
      <c r="DJ1551" s="1"/>
      <c r="DK1551" s="1"/>
      <c r="DL1551" s="1"/>
      <c r="DM1551" s="1"/>
      <c r="DN1551" s="1"/>
      <c r="DO1551" s="1"/>
      <c r="DP1551" s="1"/>
      <c r="DQ1551" s="1"/>
      <c r="DR1551" s="1"/>
      <c r="DS1551" s="1"/>
      <c r="DT1551" s="1"/>
      <c r="DU1551" s="1"/>
      <c r="DV1551" s="1"/>
      <c r="DW1551" s="1"/>
      <c r="DX1551" s="1"/>
      <c r="DY1551" s="1"/>
      <c r="DZ1551" s="1"/>
      <c r="EA1551" s="1"/>
      <c r="EB1551" s="1"/>
      <c r="EC1551" s="1"/>
      <c r="ED1551" s="1"/>
      <c r="EE1551" s="1"/>
      <c r="EF1551" s="1"/>
      <c r="EG1551" s="1"/>
    </row>
    <row r="1552" spans="1:137" s="46" customFormat="1" ht="11.25">
      <c r="A1552" s="1"/>
      <c r="C1552" s="48"/>
      <c r="J1552" s="1"/>
      <c r="K1552" s="1"/>
      <c r="L1552" s="1"/>
      <c r="M1552" s="1"/>
      <c r="N1552" s="1"/>
      <c r="O1552" s="1"/>
      <c r="P1552" s="1"/>
      <c r="Q1552" s="1"/>
      <c r="R1552" s="1"/>
      <c r="S1552" s="1"/>
      <c r="T1552" s="1"/>
      <c r="U1552" s="1"/>
      <c r="V1552" s="1"/>
      <c r="W1552" s="1"/>
      <c r="X1552" s="1"/>
      <c r="Y1552" s="1"/>
      <c r="Z1552" s="1"/>
      <c r="AA1552" s="1"/>
      <c r="AB1552" s="1"/>
      <c r="AC1552" s="1"/>
      <c r="AD1552" s="1"/>
      <c r="AE1552" s="1"/>
      <c r="AF1552" s="1"/>
      <c r="AG1552" s="1"/>
      <c r="AH1552" s="1"/>
      <c r="AI1552" s="1"/>
      <c r="AJ1552" s="1"/>
      <c r="AK1552" s="1"/>
      <c r="AL1552" s="1"/>
      <c r="AM1552" s="1"/>
      <c r="AN1552" s="1"/>
      <c r="AO1552" s="1"/>
      <c r="AP1552" s="1"/>
      <c r="AQ1552" s="1"/>
      <c r="AR1552" s="1"/>
      <c r="AS1552" s="1"/>
      <c r="AT1552" s="1"/>
      <c r="AU1552" s="1"/>
      <c r="AV1552" s="1"/>
      <c r="AW1552" s="1"/>
      <c r="AX1552" s="1"/>
      <c r="AY1552" s="1"/>
      <c r="AZ1552" s="1"/>
      <c r="BA1552" s="1"/>
      <c r="BB1552" s="1"/>
      <c r="BC1552" s="1"/>
      <c r="BD1552" s="1"/>
      <c r="BE1552" s="1"/>
      <c r="BF1552" s="1"/>
      <c r="BG1552" s="1"/>
      <c r="BH1552" s="1"/>
      <c r="BI1552" s="1"/>
      <c r="BJ1552" s="1"/>
      <c r="BK1552" s="1"/>
      <c r="BL1552" s="1"/>
      <c r="BM1552" s="1"/>
      <c r="BN1552" s="1"/>
      <c r="BO1552" s="1"/>
      <c r="BP1552" s="1"/>
      <c r="BQ1552" s="1"/>
      <c r="BR1552" s="1"/>
      <c r="BS1552" s="1"/>
      <c r="BT1552" s="1"/>
      <c r="BU1552" s="1"/>
      <c r="BV1552" s="1"/>
      <c r="BW1552" s="1"/>
      <c r="BX1552" s="1"/>
      <c r="BY1552" s="1"/>
      <c r="BZ1552" s="1"/>
      <c r="CA1552" s="1"/>
      <c r="CB1552" s="1"/>
      <c r="CC1552" s="1"/>
      <c r="CD1552" s="1"/>
      <c r="CE1552" s="1"/>
      <c r="CF1552" s="1"/>
      <c r="CG1552" s="1"/>
      <c r="CH1552" s="1"/>
      <c r="CI1552" s="1"/>
      <c r="CJ1552" s="1"/>
      <c r="CK1552" s="1"/>
      <c r="CL1552" s="1"/>
      <c r="CM1552" s="1"/>
      <c r="CN1552" s="1"/>
      <c r="CO1552" s="1"/>
      <c r="CP1552" s="1"/>
      <c r="CQ1552" s="1"/>
      <c r="CR1552" s="1"/>
      <c r="CS1552" s="1"/>
      <c r="CT1552" s="1"/>
      <c r="CU1552" s="1"/>
      <c r="CV1552" s="1"/>
      <c r="CW1552" s="1"/>
      <c r="CX1552" s="1"/>
      <c r="CY1552" s="1"/>
      <c r="CZ1552" s="1"/>
      <c r="DA1552" s="1"/>
      <c r="DB1552" s="1"/>
      <c r="DC1552" s="1"/>
      <c r="DD1552" s="1"/>
      <c r="DE1552" s="1"/>
      <c r="DF1552" s="1"/>
      <c r="DG1552" s="1"/>
      <c r="DH1552" s="1"/>
      <c r="DI1552" s="1"/>
      <c r="DJ1552" s="1"/>
      <c r="DK1552" s="1"/>
      <c r="DL1552" s="1"/>
      <c r="DM1552" s="1"/>
      <c r="DN1552" s="1"/>
      <c r="DO1552" s="1"/>
      <c r="DP1552" s="1"/>
      <c r="DQ1552" s="1"/>
      <c r="DR1552" s="1"/>
      <c r="DS1552" s="1"/>
      <c r="DT1552" s="1"/>
      <c r="DU1552" s="1"/>
      <c r="DV1552" s="1"/>
      <c r="DW1552" s="1"/>
      <c r="DX1552" s="1"/>
      <c r="DY1552" s="1"/>
      <c r="DZ1552" s="1"/>
      <c r="EA1552" s="1"/>
      <c r="EB1552" s="1"/>
      <c r="EC1552" s="1"/>
      <c r="ED1552" s="1"/>
      <c r="EE1552" s="1"/>
      <c r="EF1552" s="1"/>
      <c r="EG1552" s="1"/>
    </row>
    <row r="1553" spans="1:137" s="46" customFormat="1" ht="11.25">
      <c r="A1553" s="1"/>
      <c r="C1553" s="48"/>
      <c r="J1553" s="1"/>
      <c r="K1553" s="1"/>
      <c r="L1553" s="1"/>
      <c r="M1553" s="1"/>
      <c r="N1553" s="1"/>
      <c r="O1553" s="1"/>
      <c r="P1553" s="1"/>
      <c r="Q1553" s="1"/>
      <c r="R1553" s="1"/>
      <c r="S1553" s="1"/>
      <c r="T1553" s="1"/>
      <c r="U1553" s="1"/>
      <c r="V1553" s="1"/>
      <c r="W1553" s="1"/>
      <c r="X1553" s="1"/>
      <c r="Y1553" s="1"/>
      <c r="Z1553" s="1"/>
      <c r="AA1553" s="1"/>
      <c r="AB1553" s="1"/>
      <c r="AC1553" s="1"/>
      <c r="AD1553" s="1"/>
      <c r="AE1553" s="1"/>
      <c r="AF1553" s="1"/>
      <c r="AG1553" s="1"/>
      <c r="AH1553" s="1"/>
      <c r="AI1553" s="1"/>
      <c r="AJ1553" s="1"/>
      <c r="AK1553" s="1"/>
      <c r="AL1553" s="1"/>
      <c r="AM1553" s="1"/>
      <c r="AN1553" s="1"/>
      <c r="AO1553" s="1"/>
      <c r="AP1553" s="1"/>
      <c r="AQ1553" s="1"/>
      <c r="AR1553" s="1"/>
      <c r="AS1553" s="1"/>
      <c r="AT1553" s="1"/>
      <c r="AU1553" s="1"/>
      <c r="AV1553" s="1"/>
      <c r="AW1553" s="1"/>
      <c r="AX1553" s="1"/>
      <c r="AY1553" s="1"/>
      <c r="AZ1553" s="1"/>
      <c r="BA1553" s="1"/>
      <c r="BB1553" s="1"/>
      <c r="BC1553" s="1"/>
      <c r="BD1553" s="1"/>
      <c r="BE1553" s="1"/>
      <c r="BF1553" s="1"/>
      <c r="BG1553" s="1"/>
      <c r="BH1553" s="1"/>
      <c r="BI1553" s="1"/>
      <c r="BJ1553" s="1"/>
      <c r="BK1553" s="1"/>
      <c r="BL1553" s="1"/>
      <c r="BM1553" s="1"/>
      <c r="BN1553" s="1"/>
      <c r="BO1553" s="1"/>
      <c r="BP1553" s="1"/>
      <c r="BQ1553" s="1"/>
      <c r="BR1553" s="1"/>
      <c r="BS1553" s="1"/>
      <c r="BT1553" s="1"/>
      <c r="BU1553" s="1"/>
      <c r="BV1553" s="1"/>
      <c r="BW1553" s="1"/>
      <c r="BX1553" s="1"/>
      <c r="BY1553" s="1"/>
      <c r="BZ1553" s="1"/>
      <c r="CA1553" s="1"/>
      <c r="CB1553" s="1"/>
      <c r="CC1553" s="1"/>
      <c r="CD1553" s="1"/>
      <c r="CE1553" s="1"/>
      <c r="CF1553" s="1"/>
      <c r="CG1553" s="1"/>
      <c r="CH1553" s="1"/>
      <c r="CI1553" s="1"/>
      <c r="CJ1553" s="1"/>
      <c r="CK1553" s="1"/>
      <c r="CL1553" s="1"/>
      <c r="CM1553" s="1"/>
      <c r="CN1553" s="1"/>
      <c r="CO1553" s="1"/>
      <c r="CP1553" s="1"/>
      <c r="CQ1553" s="1"/>
      <c r="CR1553" s="1"/>
      <c r="CS1553" s="1"/>
      <c r="CT1553" s="1"/>
      <c r="CU1553" s="1"/>
      <c r="CV1553" s="1"/>
      <c r="CW1553" s="1"/>
      <c r="CX1553" s="1"/>
      <c r="CY1553" s="1"/>
      <c r="CZ1553" s="1"/>
      <c r="DA1553" s="1"/>
      <c r="DB1553" s="1"/>
      <c r="DC1553" s="1"/>
      <c r="DD1553" s="1"/>
      <c r="DE1553" s="1"/>
      <c r="DF1553" s="1"/>
      <c r="DG1553" s="1"/>
      <c r="DH1553" s="1"/>
      <c r="DI1553" s="1"/>
      <c r="DJ1553" s="1"/>
      <c r="DK1553" s="1"/>
      <c r="DL1553" s="1"/>
      <c r="DM1553" s="1"/>
      <c r="DN1553" s="1"/>
      <c r="DO1553" s="1"/>
      <c r="DP1553" s="1"/>
      <c r="DQ1553" s="1"/>
      <c r="DR1553" s="1"/>
      <c r="DS1553" s="1"/>
      <c r="DT1553" s="1"/>
      <c r="DU1553" s="1"/>
      <c r="DV1553" s="1"/>
      <c r="DW1553" s="1"/>
      <c r="DX1553" s="1"/>
      <c r="DY1553" s="1"/>
      <c r="DZ1553" s="1"/>
      <c r="EA1553" s="1"/>
      <c r="EB1553" s="1"/>
      <c r="EC1553" s="1"/>
      <c r="ED1553" s="1"/>
      <c r="EE1553" s="1"/>
      <c r="EF1553" s="1"/>
      <c r="EG1553" s="1"/>
    </row>
    <row r="1554" spans="1:137" s="46" customFormat="1" ht="11.25">
      <c r="A1554" s="1"/>
      <c r="C1554" s="48"/>
      <c r="J1554" s="1"/>
      <c r="K1554" s="1"/>
      <c r="L1554" s="1"/>
      <c r="M1554" s="1"/>
      <c r="N1554" s="1"/>
      <c r="O1554" s="1"/>
      <c r="P1554" s="1"/>
      <c r="Q1554" s="1"/>
      <c r="R1554" s="1"/>
      <c r="S1554" s="1"/>
      <c r="T1554" s="1"/>
      <c r="U1554" s="1"/>
      <c r="V1554" s="1"/>
      <c r="W1554" s="1"/>
      <c r="X1554" s="1"/>
      <c r="Y1554" s="1"/>
      <c r="Z1554" s="1"/>
      <c r="AA1554" s="1"/>
      <c r="AB1554" s="1"/>
      <c r="AC1554" s="1"/>
      <c r="AD1554" s="1"/>
      <c r="AE1554" s="1"/>
      <c r="AF1554" s="1"/>
      <c r="AG1554" s="1"/>
      <c r="AH1554" s="1"/>
      <c r="AI1554" s="1"/>
      <c r="AJ1554" s="1"/>
      <c r="AK1554" s="1"/>
      <c r="AL1554" s="1"/>
      <c r="AM1554" s="1"/>
      <c r="AN1554" s="1"/>
      <c r="AO1554" s="1"/>
      <c r="AP1554" s="1"/>
      <c r="AQ1554" s="1"/>
      <c r="AR1554" s="1"/>
      <c r="AS1554" s="1"/>
      <c r="AT1554" s="1"/>
      <c r="AU1554" s="1"/>
      <c r="AV1554" s="1"/>
      <c r="AW1554" s="1"/>
      <c r="AX1554" s="1"/>
      <c r="AY1554" s="1"/>
      <c r="AZ1554" s="1"/>
      <c r="BA1554" s="1"/>
      <c r="BB1554" s="1"/>
      <c r="BC1554" s="1"/>
      <c r="BD1554" s="1"/>
      <c r="BE1554" s="1"/>
      <c r="BF1554" s="1"/>
      <c r="BG1554" s="1"/>
      <c r="BH1554" s="1"/>
      <c r="BI1554" s="1"/>
      <c r="BJ1554" s="1"/>
      <c r="BK1554" s="1"/>
      <c r="BL1554" s="1"/>
      <c r="BM1554" s="1"/>
      <c r="BN1554" s="1"/>
      <c r="BO1554" s="1"/>
      <c r="BP1554" s="1"/>
      <c r="BQ1554" s="1"/>
      <c r="BR1554" s="1"/>
      <c r="BS1554" s="1"/>
      <c r="BT1554" s="1"/>
      <c r="BU1554" s="1"/>
      <c r="BV1554" s="1"/>
      <c r="BW1554" s="1"/>
      <c r="BX1554" s="1"/>
      <c r="BY1554" s="1"/>
      <c r="BZ1554" s="1"/>
      <c r="CA1554" s="1"/>
      <c r="CB1554" s="1"/>
      <c r="CC1554" s="1"/>
      <c r="CD1554" s="1"/>
      <c r="CE1554" s="1"/>
      <c r="CF1554" s="1"/>
      <c r="CG1554" s="1"/>
      <c r="CH1554" s="1"/>
      <c r="CI1554" s="1"/>
      <c r="CJ1554" s="1"/>
      <c r="CK1554" s="1"/>
      <c r="CL1554" s="1"/>
      <c r="CM1554" s="1"/>
      <c r="CN1554" s="1"/>
      <c r="CO1554" s="1"/>
      <c r="CP1554" s="1"/>
      <c r="CQ1554" s="1"/>
      <c r="CR1554" s="1"/>
      <c r="CS1554" s="1"/>
      <c r="CT1554" s="1"/>
      <c r="CU1554" s="1"/>
      <c r="CV1554" s="1"/>
      <c r="CW1554" s="1"/>
      <c r="CX1554" s="1"/>
      <c r="CY1554" s="1"/>
      <c r="CZ1554" s="1"/>
      <c r="DA1554" s="1"/>
      <c r="DB1554" s="1"/>
      <c r="DC1554" s="1"/>
      <c r="DD1554" s="1"/>
      <c r="DE1554" s="1"/>
      <c r="DF1554" s="1"/>
      <c r="DG1554" s="1"/>
      <c r="DH1554" s="1"/>
      <c r="DI1554" s="1"/>
      <c r="DJ1554" s="1"/>
      <c r="DK1554" s="1"/>
      <c r="DL1554" s="1"/>
      <c r="DM1554" s="1"/>
      <c r="DN1554" s="1"/>
      <c r="DO1554" s="1"/>
      <c r="DP1554" s="1"/>
      <c r="DQ1554" s="1"/>
      <c r="DR1554" s="1"/>
      <c r="DS1554" s="1"/>
      <c r="DT1554" s="1"/>
      <c r="DU1554" s="1"/>
      <c r="DV1554" s="1"/>
      <c r="DW1554" s="1"/>
      <c r="DX1554" s="1"/>
      <c r="DY1554" s="1"/>
      <c r="DZ1554" s="1"/>
      <c r="EA1554" s="1"/>
      <c r="EB1554" s="1"/>
      <c r="EC1554" s="1"/>
      <c r="ED1554" s="1"/>
      <c r="EE1554" s="1"/>
      <c r="EF1554" s="1"/>
      <c r="EG1554" s="1"/>
    </row>
    <row r="1555" spans="1:137" s="46" customFormat="1" ht="11.25">
      <c r="A1555" s="1"/>
      <c r="C1555" s="48"/>
      <c r="J1555" s="1"/>
      <c r="K1555" s="1"/>
      <c r="L1555" s="1"/>
      <c r="M1555" s="1"/>
      <c r="N1555" s="1"/>
      <c r="O1555" s="1"/>
      <c r="P1555" s="1"/>
      <c r="Q1555" s="1"/>
      <c r="R1555" s="1"/>
      <c r="S1555" s="1"/>
      <c r="T1555" s="1"/>
      <c r="U1555" s="1"/>
      <c r="V1555" s="1"/>
      <c r="W1555" s="1"/>
      <c r="X1555" s="1"/>
      <c r="Y1555" s="1"/>
      <c r="Z1555" s="1"/>
      <c r="AA1555" s="1"/>
      <c r="AB1555" s="1"/>
      <c r="AC1555" s="1"/>
      <c r="AD1555" s="1"/>
      <c r="AE1555" s="1"/>
      <c r="AF1555" s="1"/>
      <c r="AG1555" s="1"/>
      <c r="AH1555" s="1"/>
      <c r="AI1555" s="1"/>
      <c r="AJ1555" s="1"/>
      <c r="AK1555" s="1"/>
      <c r="AL1555" s="1"/>
      <c r="AM1555" s="1"/>
      <c r="AN1555" s="1"/>
      <c r="AO1555" s="1"/>
      <c r="AP1555" s="1"/>
      <c r="AQ1555" s="1"/>
      <c r="AR1555" s="1"/>
      <c r="AS1555" s="1"/>
      <c r="AT1555" s="1"/>
      <c r="AU1555" s="1"/>
      <c r="AV1555" s="1"/>
      <c r="AW1555" s="1"/>
      <c r="AX1555" s="1"/>
      <c r="AY1555" s="1"/>
      <c r="AZ1555" s="1"/>
      <c r="BA1555" s="1"/>
      <c r="BB1555" s="1"/>
      <c r="BC1555" s="1"/>
      <c r="BD1555" s="1"/>
      <c r="BE1555" s="1"/>
      <c r="BF1555" s="1"/>
      <c r="BG1555" s="1"/>
      <c r="BH1555" s="1"/>
      <c r="BI1555" s="1"/>
      <c r="BJ1555" s="1"/>
      <c r="BK1555" s="1"/>
      <c r="BL1555" s="1"/>
      <c r="BM1555" s="1"/>
      <c r="BN1555" s="1"/>
      <c r="BO1555" s="1"/>
      <c r="BP1555" s="1"/>
      <c r="BQ1555" s="1"/>
      <c r="BR1555" s="1"/>
      <c r="BS1555" s="1"/>
      <c r="BT1555" s="1"/>
      <c r="BU1555" s="1"/>
      <c r="BV1555" s="1"/>
      <c r="BW1555" s="1"/>
      <c r="BX1555" s="1"/>
      <c r="BY1555" s="1"/>
      <c r="BZ1555" s="1"/>
      <c r="CA1555" s="1"/>
      <c r="CB1555" s="1"/>
      <c r="CC1555" s="1"/>
      <c r="CD1555" s="1"/>
      <c r="CE1555" s="1"/>
      <c r="CF1555" s="1"/>
      <c r="CG1555" s="1"/>
      <c r="CH1555" s="1"/>
      <c r="CI1555" s="1"/>
      <c r="CJ1555" s="1"/>
      <c r="CK1555" s="1"/>
      <c r="CL1555" s="1"/>
      <c r="CM1555" s="1"/>
      <c r="CN1555" s="1"/>
      <c r="CO1555" s="1"/>
      <c r="CP1555" s="1"/>
      <c r="CQ1555" s="1"/>
      <c r="CR1555" s="1"/>
      <c r="CS1555" s="1"/>
      <c r="CT1555" s="1"/>
      <c r="CU1555" s="1"/>
      <c r="CV1555" s="1"/>
      <c r="CW1555" s="1"/>
      <c r="CX1555" s="1"/>
      <c r="CY1555" s="1"/>
      <c r="CZ1555" s="1"/>
      <c r="DA1555" s="1"/>
      <c r="DB1555" s="1"/>
      <c r="DC1555" s="1"/>
      <c r="DD1555" s="1"/>
      <c r="DE1555" s="1"/>
      <c r="DF1555" s="1"/>
      <c r="DG1555" s="1"/>
      <c r="DH1555" s="1"/>
      <c r="DI1555" s="1"/>
      <c r="DJ1555" s="1"/>
      <c r="DK1555" s="1"/>
      <c r="DL1555" s="1"/>
      <c r="DM1555" s="1"/>
      <c r="DN1555" s="1"/>
      <c r="DO1555" s="1"/>
      <c r="DP1555" s="1"/>
      <c r="DQ1555" s="1"/>
      <c r="DR1555" s="1"/>
      <c r="DS1555" s="1"/>
      <c r="DT1555" s="1"/>
      <c r="DU1555" s="1"/>
      <c r="DV1555" s="1"/>
      <c r="DW1555" s="1"/>
      <c r="DX1555" s="1"/>
      <c r="DY1555" s="1"/>
      <c r="DZ1555" s="1"/>
      <c r="EA1555" s="1"/>
      <c r="EB1555" s="1"/>
      <c r="EC1555" s="1"/>
      <c r="ED1555" s="1"/>
      <c r="EE1555" s="1"/>
      <c r="EF1555" s="1"/>
      <c r="EG1555" s="1"/>
    </row>
    <row r="1556" spans="1:137" s="46" customFormat="1" ht="11.25">
      <c r="A1556" s="1"/>
      <c r="C1556" s="48"/>
      <c r="J1556" s="1"/>
      <c r="K1556" s="1"/>
      <c r="L1556" s="1"/>
      <c r="M1556" s="1"/>
      <c r="N1556" s="1"/>
      <c r="O1556" s="1"/>
      <c r="P1556" s="1"/>
      <c r="Q1556" s="1"/>
      <c r="R1556" s="1"/>
      <c r="S1556" s="1"/>
      <c r="T1556" s="1"/>
      <c r="U1556" s="1"/>
      <c r="V1556" s="1"/>
      <c r="W1556" s="1"/>
      <c r="X1556" s="1"/>
      <c r="Y1556" s="1"/>
      <c r="Z1556" s="1"/>
      <c r="AA1556" s="1"/>
      <c r="AB1556" s="1"/>
      <c r="AC1556" s="1"/>
      <c r="AD1556" s="1"/>
      <c r="AE1556" s="1"/>
      <c r="AF1556" s="1"/>
      <c r="AG1556" s="1"/>
      <c r="AH1556" s="1"/>
      <c r="AI1556" s="1"/>
      <c r="AJ1556" s="1"/>
      <c r="AK1556" s="1"/>
      <c r="AL1556" s="1"/>
      <c r="AM1556" s="1"/>
      <c r="AN1556" s="1"/>
      <c r="AO1556" s="1"/>
      <c r="AP1556" s="1"/>
      <c r="AQ1556" s="1"/>
      <c r="AR1556" s="1"/>
      <c r="AS1556" s="1"/>
      <c r="AT1556" s="1"/>
      <c r="AU1556" s="1"/>
      <c r="AV1556" s="1"/>
      <c r="AW1556" s="1"/>
      <c r="AX1556" s="1"/>
      <c r="AY1556" s="1"/>
      <c r="AZ1556" s="1"/>
      <c r="BA1556" s="1"/>
      <c r="BB1556" s="1"/>
      <c r="BC1556" s="1"/>
      <c r="BD1556" s="1"/>
      <c r="BE1556" s="1"/>
      <c r="BF1556" s="1"/>
      <c r="BG1556" s="1"/>
      <c r="BH1556" s="1"/>
      <c r="BI1556" s="1"/>
      <c r="BJ1556" s="1"/>
      <c r="BK1556" s="1"/>
      <c r="BL1556" s="1"/>
      <c r="BM1556" s="1"/>
      <c r="BN1556" s="1"/>
      <c r="BO1556" s="1"/>
      <c r="BP1556" s="1"/>
      <c r="BQ1556" s="1"/>
      <c r="BR1556" s="1"/>
      <c r="BS1556" s="1"/>
      <c r="BT1556" s="1"/>
      <c r="BU1556" s="1"/>
      <c r="BV1556" s="1"/>
      <c r="BW1556" s="1"/>
      <c r="BX1556" s="1"/>
      <c r="BY1556" s="1"/>
      <c r="BZ1556" s="1"/>
      <c r="CA1556" s="1"/>
      <c r="CB1556" s="1"/>
      <c r="CC1556" s="1"/>
      <c r="CD1556" s="1"/>
      <c r="CE1556" s="1"/>
      <c r="CF1556" s="1"/>
      <c r="CG1556" s="1"/>
      <c r="CH1556" s="1"/>
      <c r="CI1556" s="1"/>
      <c r="CJ1556" s="1"/>
      <c r="CK1556" s="1"/>
      <c r="CL1556" s="1"/>
      <c r="CM1556" s="1"/>
      <c r="CN1556" s="1"/>
      <c r="CO1556" s="1"/>
      <c r="CP1556" s="1"/>
      <c r="CQ1556" s="1"/>
      <c r="CR1556" s="1"/>
      <c r="CS1556" s="1"/>
      <c r="CT1556" s="1"/>
      <c r="CU1556" s="1"/>
      <c r="CV1556" s="1"/>
      <c r="CW1556" s="1"/>
      <c r="CX1556" s="1"/>
      <c r="CY1556" s="1"/>
      <c r="CZ1556" s="1"/>
      <c r="DA1556" s="1"/>
      <c r="DB1556" s="1"/>
      <c r="DC1556" s="1"/>
      <c r="DD1556" s="1"/>
      <c r="DE1556" s="1"/>
      <c r="DF1556" s="1"/>
      <c r="DG1556" s="1"/>
      <c r="DH1556" s="1"/>
      <c r="DI1556" s="1"/>
      <c r="DJ1556" s="1"/>
      <c r="DK1556" s="1"/>
      <c r="DL1556" s="1"/>
      <c r="DM1556" s="1"/>
      <c r="DN1556" s="1"/>
      <c r="DO1556" s="1"/>
      <c r="DP1556" s="1"/>
      <c r="DQ1556" s="1"/>
      <c r="DR1556" s="1"/>
      <c r="DS1556" s="1"/>
      <c r="DT1556" s="1"/>
      <c r="DU1556" s="1"/>
      <c r="DV1556" s="1"/>
      <c r="DW1556" s="1"/>
      <c r="DX1556" s="1"/>
      <c r="DY1556" s="1"/>
      <c r="DZ1556" s="1"/>
      <c r="EA1556" s="1"/>
      <c r="EB1556" s="1"/>
      <c r="EC1556" s="1"/>
      <c r="ED1556" s="1"/>
      <c r="EE1556" s="1"/>
      <c r="EF1556" s="1"/>
      <c r="EG1556" s="1"/>
    </row>
    <row r="1557" spans="1:137" s="46" customFormat="1" ht="11.25">
      <c r="A1557" s="1"/>
      <c r="C1557" s="48"/>
      <c r="J1557" s="1"/>
      <c r="K1557" s="1"/>
      <c r="L1557" s="1"/>
      <c r="M1557" s="1"/>
      <c r="N1557" s="1"/>
      <c r="O1557" s="1"/>
      <c r="P1557" s="1"/>
      <c r="Q1557" s="1"/>
      <c r="R1557" s="1"/>
      <c r="S1557" s="1"/>
      <c r="T1557" s="1"/>
      <c r="U1557" s="1"/>
      <c r="V1557" s="1"/>
      <c r="W1557" s="1"/>
      <c r="X1557" s="1"/>
      <c r="Y1557" s="1"/>
      <c r="Z1557" s="1"/>
      <c r="AA1557" s="1"/>
      <c r="AB1557" s="1"/>
      <c r="AC1557" s="1"/>
      <c r="AD1557" s="1"/>
      <c r="AE1557" s="1"/>
      <c r="AF1557" s="1"/>
      <c r="AG1557" s="1"/>
      <c r="AH1557" s="1"/>
      <c r="AI1557" s="1"/>
      <c r="AJ1557" s="1"/>
      <c r="AK1557" s="1"/>
      <c r="AL1557" s="1"/>
      <c r="AM1557" s="1"/>
      <c r="AN1557" s="1"/>
      <c r="AO1557" s="1"/>
      <c r="AP1557" s="1"/>
      <c r="AQ1557" s="1"/>
      <c r="AR1557" s="1"/>
      <c r="AS1557" s="1"/>
      <c r="AT1557" s="1"/>
      <c r="AU1557" s="1"/>
      <c r="AV1557" s="1"/>
      <c r="AW1557" s="1"/>
      <c r="AX1557" s="1"/>
      <c r="AY1557" s="1"/>
      <c r="AZ1557" s="1"/>
      <c r="BA1557" s="1"/>
      <c r="BB1557" s="1"/>
      <c r="BC1557" s="1"/>
      <c r="BD1557" s="1"/>
      <c r="BE1557" s="1"/>
      <c r="BF1557" s="1"/>
      <c r="BG1557" s="1"/>
      <c r="BH1557" s="1"/>
      <c r="BI1557" s="1"/>
      <c r="BJ1557" s="1"/>
      <c r="BK1557" s="1"/>
      <c r="BL1557" s="1"/>
      <c r="BM1557" s="1"/>
      <c r="BN1557" s="1"/>
      <c r="BO1557" s="1"/>
      <c r="BP1557" s="1"/>
      <c r="BQ1557" s="1"/>
      <c r="BR1557" s="1"/>
      <c r="BS1557" s="1"/>
      <c r="BT1557" s="1"/>
      <c r="BU1557" s="1"/>
      <c r="BV1557" s="1"/>
      <c r="BW1557" s="1"/>
      <c r="BX1557" s="1"/>
      <c r="BY1557" s="1"/>
      <c r="BZ1557" s="1"/>
      <c r="CA1557" s="1"/>
      <c r="CB1557" s="1"/>
      <c r="CC1557" s="1"/>
      <c r="CD1557" s="1"/>
      <c r="CE1557" s="1"/>
      <c r="CF1557" s="1"/>
      <c r="CG1557" s="1"/>
      <c r="CH1557" s="1"/>
      <c r="CI1557" s="1"/>
      <c r="CJ1557" s="1"/>
      <c r="CK1557" s="1"/>
      <c r="CL1557" s="1"/>
      <c r="CM1557" s="1"/>
      <c r="CN1557" s="1"/>
      <c r="CO1557" s="1"/>
      <c r="CP1557" s="1"/>
      <c r="CQ1557" s="1"/>
      <c r="CR1557" s="1"/>
      <c r="CS1557" s="1"/>
      <c r="CT1557" s="1"/>
      <c r="CU1557" s="1"/>
      <c r="CV1557" s="1"/>
      <c r="CW1557" s="1"/>
      <c r="CX1557" s="1"/>
      <c r="CY1557" s="1"/>
      <c r="CZ1557" s="1"/>
      <c r="DA1557" s="1"/>
      <c r="DB1557" s="1"/>
      <c r="DC1557" s="1"/>
      <c r="DD1557" s="1"/>
      <c r="DE1557" s="1"/>
      <c r="DF1557" s="1"/>
      <c r="DG1557" s="1"/>
      <c r="DH1557" s="1"/>
      <c r="DI1557" s="1"/>
      <c r="DJ1557" s="1"/>
      <c r="DK1557" s="1"/>
      <c r="DL1557" s="1"/>
      <c r="DM1557" s="1"/>
      <c r="DN1557" s="1"/>
      <c r="DO1557" s="1"/>
      <c r="DP1557" s="1"/>
      <c r="DQ1557" s="1"/>
      <c r="DR1557" s="1"/>
      <c r="DS1557" s="1"/>
      <c r="DT1557" s="1"/>
      <c r="DU1557" s="1"/>
      <c r="DV1557" s="1"/>
      <c r="DW1557" s="1"/>
      <c r="DX1557" s="1"/>
      <c r="DY1557" s="1"/>
      <c r="DZ1557" s="1"/>
      <c r="EA1557" s="1"/>
      <c r="EB1557" s="1"/>
      <c r="EC1557" s="1"/>
      <c r="ED1557" s="1"/>
      <c r="EE1557" s="1"/>
      <c r="EF1557" s="1"/>
      <c r="EG1557" s="1"/>
    </row>
    <row r="1558" spans="1:137" s="46" customFormat="1" ht="11.25">
      <c r="A1558" s="1"/>
      <c r="C1558" s="48"/>
      <c r="J1558" s="1"/>
      <c r="K1558" s="1"/>
      <c r="L1558" s="1"/>
      <c r="M1558" s="1"/>
      <c r="N1558" s="1"/>
      <c r="O1558" s="1"/>
      <c r="P1558" s="1"/>
      <c r="Q1558" s="1"/>
      <c r="R1558" s="1"/>
      <c r="S1558" s="1"/>
      <c r="T1558" s="1"/>
      <c r="U1558" s="1"/>
      <c r="V1558" s="1"/>
      <c r="W1558" s="1"/>
      <c r="X1558" s="1"/>
      <c r="Y1558" s="1"/>
      <c r="Z1558" s="1"/>
      <c r="AA1558" s="1"/>
      <c r="AB1558" s="1"/>
      <c r="AC1558" s="1"/>
      <c r="AD1558" s="1"/>
      <c r="AE1558" s="1"/>
      <c r="AF1558" s="1"/>
      <c r="AG1558" s="1"/>
      <c r="AH1558" s="1"/>
      <c r="AI1558" s="1"/>
      <c r="AJ1558" s="1"/>
      <c r="AK1558" s="1"/>
      <c r="AL1558" s="1"/>
      <c r="AM1558" s="1"/>
      <c r="AN1558" s="1"/>
      <c r="AO1558" s="1"/>
      <c r="AP1558" s="1"/>
      <c r="AQ1558" s="1"/>
      <c r="AR1558" s="1"/>
      <c r="AS1558" s="1"/>
      <c r="AT1558" s="1"/>
      <c r="AU1558" s="1"/>
      <c r="AV1558" s="1"/>
      <c r="AW1558" s="1"/>
      <c r="AX1558" s="1"/>
      <c r="AY1558" s="1"/>
      <c r="AZ1558" s="1"/>
      <c r="BA1558" s="1"/>
      <c r="BB1558" s="1"/>
      <c r="BC1558" s="1"/>
      <c r="BD1558" s="1"/>
      <c r="BE1558" s="1"/>
      <c r="BF1558" s="1"/>
      <c r="BG1558" s="1"/>
      <c r="BH1558" s="1"/>
      <c r="BI1558" s="1"/>
      <c r="BJ1558" s="1"/>
      <c r="BK1558" s="1"/>
      <c r="BL1558" s="1"/>
      <c r="BM1558" s="1"/>
      <c r="BN1558" s="1"/>
      <c r="BO1558" s="1"/>
      <c r="BP1558" s="1"/>
      <c r="BQ1558" s="1"/>
      <c r="BR1558" s="1"/>
      <c r="BS1558" s="1"/>
      <c r="BT1558" s="1"/>
      <c r="BU1558" s="1"/>
      <c r="BV1558" s="1"/>
      <c r="BW1558" s="1"/>
      <c r="BX1558" s="1"/>
      <c r="BY1558" s="1"/>
      <c r="BZ1558" s="1"/>
      <c r="CA1558" s="1"/>
      <c r="CB1558" s="1"/>
      <c r="CC1558" s="1"/>
      <c r="CD1558" s="1"/>
      <c r="CE1558" s="1"/>
      <c r="CF1558" s="1"/>
      <c r="CG1558" s="1"/>
      <c r="CH1558" s="1"/>
      <c r="CI1558" s="1"/>
      <c r="CJ1558" s="1"/>
      <c r="CK1558" s="1"/>
      <c r="CL1558" s="1"/>
      <c r="CM1558" s="1"/>
      <c r="CN1558" s="1"/>
      <c r="CO1558" s="1"/>
      <c r="CP1558" s="1"/>
      <c r="CQ1558" s="1"/>
      <c r="CR1558" s="1"/>
      <c r="CS1558" s="1"/>
      <c r="CT1558" s="1"/>
      <c r="CU1558" s="1"/>
      <c r="CV1558" s="1"/>
      <c r="CW1558" s="1"/>
      <c r="CX1558" s="1"/>
      <c r="CY1558" s="1"/>
      <c r="CZ1558" s="1"/>
      <c r="DA1558" s="1"/>
      <c r="DB1558" s="1"/>
      <c r="DC1558" s="1"/>
      <c r="DD1558" s="1"/>
      <c r="DE1558" s="1"/>
      <c r="DF1558" s="1"/>
      <c r="DG1558" s="1"/>
      <c r="DH1558" s="1"/>
      <c r="DI1558" s="1"/>
      <c r="DJ1558" s="1"/>
      <c r="DK1558" s="1"/>
      <c r="DL1558" s="1"/>
      <c r="DM1558" s="1"/>
      <c r="DN1558" s="1"/>
      <c r="DO1558" s="1"/>
      <c r="DP1558" s="1"/>
      <c r="DQ1558" s="1"/>
      <c r="DR1558" s="1"/>
      <c r="DS1558" s="1"/>
      <c r="DT1558" s="1"/>
      <c r="DU1558" s="1"/>
      <c r="DV1558" s="1"/>
      <c r="DW1558" s="1"/>
      <c r="DX1558" s="1"/>
      <c r="DY1558" s="1"/>
      <c r="DZ1558" s="1"/>
      <c r="EA1558" s="1"/>
      <c r="EB1558" s="1"/>
      <c r="EC1558" s="1"/>
      <c r="ED1558" s="1"/>
      <c r="EE1558" s="1"/>
      <c r="EF1558" s="1"/>
      <c r="EG1558" s="1"/>
    </row>
    <row r="1559" spans="1:137" s="46" customFormat="1" ht="11.25">
      <c r="A1559" s="1"/>
      <c r="C1559" s="48"/>
      <c r="J1559" s="1"/>
      <c r="K1559" s="1"/>
      <c r="L1559" s="1"/>
      <c r="M1559" s="1"/>
      <c r="N1559" s="1"/>
      <c r="O1559" s="1"/>
      <c r="P1559" s="1"/>
      <c r="Q1559" s="1"/>
      <c r="R1559" s="1"/>
      <c r="S1559" s="1"/>
      <c r="T1559" s="1"/>
      <c r="U1559" s="1"/>
      <c r="V1559" s="1"/>
      <c r="W1559" s="1"/>
      <c r="X1559" s="1"/>
      <c r="Y1559" s="1"/>
      <c r="Z1559" s="1"/>
      <c r="AA1559" s="1"/>
      <c r="AB1559" s="1"/>
      <c r="AC1559" s="1"/>
      <c r="AD1559" s="1"/>
      <c r="AE1559" s="1"/>
      <c r="AF1559" s="1"/>
      <c r="AG1559" s="1"/>
      <c r="AH1559" s="1"/>
      <c r="AI1559" s="1"/>
      <c r="AJ1559" s="1"/>
      <c r="AK1559" s="1"/>
      <c r="AL1559" s="1"/>
      <c r="AM1559" s="1"/>
      <c r="AN1559" s="1"/>
      <c r="AO1559" s="1"/>
      <c r="AP1559" s="1"/>
      <c r="AQ1559" s="1"/>
      <c r="AR1559" s="1"/>
      <c r="AS1559" s="1"/>
      <c r="AT1559" s="1"/>
      <c r="AU1559" s="1"/>
      <c r="AV1559" s="1"/>
      <c r="AW1559" s="1"/>
      <c r="AX1559" s="1"/>
      <c r="AY1559" s="1"/>
      <c r="AZ1559" s="1"/>
      <c r="BA1559" s="1"/>
      <c r="BB1559" s="1"/>
      <c r="BC1559" s="1"/>
      <c r="BD1559" s="1"/>
      <c r="BE1559" s="1"/>
      <c r="BF1559" s="1"/>
      <c r="BG1559" s="1"/>
      <c r="BH1559" s="1"/>
      <c r="BI1559" s="1"/>
      <c r="BJ1559" s="1"/>
      <c r="BK1559" s="1"/>
      <c r="BL1559" s="1"/>
      <c r="BM1559" s="1"/>
      <c r="BN1559" s="1"/>
      <c r="BO1559" s="1"/>
      <c r="BP1559" s="1"/>
      <c r="BQ1559" s="1"/>
      <c r="BR1559" s="1"/>
      <c r="BS1559" s="1"/>
      <c r="BT1559" s="1"/>
      <c r="BU1559" s="1"/>
      <c r="BV1559" s="1"/>
      <c r="BW1559" s="1"/>
      <c r="BX1559" s="1"/>
      <c r="BY1559" s="1"/>
      <c r="BZ1559" s="1"/>
      <c r="CA1559" s="1"/>
      <c r="CB1559" s="1"/>
      <c r="CC1559" s="1"/>
      <c r="CD1559" s="1"/>
      <c r="CE1559" s="1"/>
      <c r="CF1559" s="1"/>
      <c r="CG1559" s="1"/>
      <c r="CH1559" s="1"/>
      <c r="CI1559" s="1"/>
      <c r="CJ1559" s="1"/>
      <c r="CK1559" s="1"/>
      <c r="CL1559" s="1"/>
      <c r="CM1559" s="1"/>
      <c r="CN1559" s="1"/>
      <c r="CO1559" s="1"/>
      <c r="CP1559" s="1"/>
      <c r="CQ1559" s="1"/>
      <c r="CR1559" s="1"/>
      <c r="CS1559" s="1"/>
      <c r="CT1559" s="1"/>
      <c r="CU1559" s="1"/>
      <c r="CV1559" s="1"/>
      <c r="CW1559" s="1"/>
      <c r="CX1559" s="1"/>
      <c r="CY1559" s="1"/>
      <c r="CZ1559" s="1"/>
      <c r="DA1559" s="1"/>
      <c r="DB1559" s="1"/>
      <c r="DC1559" s="1"/>
      <c r="DD1559" s="1"/>
      <c r="DE1559" s="1"/>
      <c r="DF1559" s="1"/>
      <c r="DG1559" s="1"/>
      <c r="DH1559" s="1"/>
      <c r="DI1559" s="1"/>
      <c r="DJ1559" s="1"/>
      <c r="DK1559" s="1"/>
      <c r="DL1559" s="1"/>
      <c r="DM1559" s="1"/>
      <c r="DN1559" s="1"/>
      <c r="DO1559" s="1"/>
      <c r="DP1559" s="1"/>
      <c r="DQ1559" s="1"/>
      <c r="DR1559" s="1"/>
      <c r="DS1559" s="1"/>
      <c r="DT1559" s="1"/>
      <c r="DU1559" s="1"/>
      <c r="DV1559" s="1"/>
      <c r="DW1559" s="1"/>
      <c r="DX1559" s="1"/>
      <c r="DY1559" s="1"/>
      <c r="DZ1559" s="1"/>
      <c r="EA1559" s="1"/>
      <c r="EB1559" s="1"/>
      <c r="EC1559" s="1"/>
      <c r="ED1559" s="1"/>
      <c r="EE1559" s="1"/>
      <c r="EF1559" s="1"/>
      <c r="EG1559" s="1"/>
    </row>
    <row r="1560" spans="1:137" s="46" customFormat="1" ht="11.25">
      <c r="A1560" s="1"/>
      <c r="C1560" s="48"/>
      <c r="J1560" s="1"/>
      <c r="K1560" s="1"/>
      <c r="L1560" s="1"/>
      <c r="M1560" s="1"/>
      <c r="N1560" s="1"/>
      <c r="O1560" s="1"/>
      <c r="P1560" s="1"/>
      <c r="Q1560" s="1"/>
      <c r="R1560" s="1"/>
      <c r="S1560" s="1"/>
      <c r="T1560" s="1"/>
      <c r="U1560" s="1"/>
      <c r="V1560" s="1"/>
      <c r="W1560" s="1"/>
      <c r="X1560" s="1"/>
      <c r="Y1560" s="1"/>
      <c r="Z1560" s="1"/>
      <c r="AA1560" s="1"/>
      <c r="AB1560" s="1"/>
      <c r="AC1560" s="1"/>
      <c r="AD1560" s="1"/>
      <c r="AE1560" s="1"/>
      <c r="AF1560" s="1"/>
      <c r="AG1560" s="1"/>
      <c r="AH1560" s="1"/>
      <c r="AI1560" s="1"/>
      <c r="AJ1560" s="1"/>
      <c r="AK1560" s="1"/>
      <c r="AL1560" s="1"/>
      <c r="AM1560" s="1"/>
      <c r="AN1560" s="1"/>
      <c r="AO1560" s="1"/>
      <c r="AP1560" s="1"/>
      <c r="AQ1560" s="1"/>
      <c r="AR1560" s="1"/>
      <c r="AS1560" s="1"/>
      <c r="AT1560" s="1"/>
      <c r="AU1560" s="1"/>
      <c r="AV1560" s="1"/>
      <c r="AW1560" s="1"/>
      <c r="AX1560" s="1"/>
      <c r="AY1560" s="1"/>
      <c r="AZ1560" s="1"/>
      <c r="BA1560" s="1"/>
      <c r="BB1560" s="1"/>
      <c r="BC1560" s="1"/>
      <c r="BD1560" s="1"/>
      <c r="BE1560" s="1"/>
      <c r="BF1560" s="1"/>
      <c r="BG1560" s="1"/>
      <c r="BH1560" s="1"/>
      <c r="BI1560" s="1"/>
      <c r="BJ1560" s="1"/>
      <c r="BK1560" s="1"/>
      <c r="BL1560" s="1"/>
      <c r="BM1560" s="1"/>
      <c r="BN1560" s="1"/>
      <c r="BO1560" s="1"/>
      <c r="BP1560" s="1"/>
      <c r="BQ1560" s="1"/>
      <c r="BR1560" s="1"/>
      <c r="BS1560" s="1"/>
      <c r="BT1560" s="1"/>
      <c r="BU1560" s="1"/>
      <c r="BV1560" s="1"/>
      <c r="BW1560" s="1"/>
      <c r="BX1560" s="1"/>
      <c r="BY1560" s="1"/>
      <c r="BZ1560" s="1"/>
      <c r="CA1560" s="1"/>
      <c r="CB1560" s="1"/>
      <c r="CC1560" s="1"/>
      <c r="CD1560" s="1"/>
      <c r="CE1560" s="1"/>
      <c r="CF1560" s="1"/>
      <c r="CG1560" s="1"/>
      <c r="CH1560" s="1"/>
      <c r="CI1560" s="1"/>
      <c r="CJ1560" s="1"/>
      <c r="CK1560" s="1"/>
      <c r="CL1560" s="1"/>
      <c r="CM1560" s="1"/>
      <c r="CN1560" s="1"/>
      <c r="CO1560" s="1"/>
      <c r="CP1560" s="1"/>
      <c r="CQ1560" s="1"/>
      <c r="CR1560" s="1"/>
      <c r="CS1560" s="1"/>
      <c r="CT1560" s="1"/>
      <c r="CU1560" s="1"/>
      <c r="CV1560" s="1"/>
      <c r="CW1560" s="1"/>
      <c r="CX1560" s="1"/>
      <c r="CY1560" s="1"/>
      <c r="CZ1560" s="1"/>
      <c r="DA1560" s="1"/>
      <c r="DB1560" s="1"/>
      <c r="DC1560" s="1"/>
      <c r="DD1560" s="1"/>
      <c r="DE1560" s="1"/>
      <c r="DF1560" s="1"/>
      <c r="DG1560" s="1"/>
      <c r="DH1560" s="1"/>
      <c r="DI1560" s="1"/>
      <c r="DJ1560" s="1"/>
      <c r="DK1560" s="1"/>
      <c r="DL1560" s="1"/>
      <c r="DM1560" s="1"/>
      <c r="DN1560" s="1"/>
      <c r="DO1560" s="1"/>
      <c r="DP1560" s="1"/>
      <c r="DQ1560" s="1"/>
      <c r="DR1560" s="1"/>
      <c r="DS1560" s="1"/>
      <c r="DT1560" s="1"/>
      <c r="DU1560" s="1"/>
      <c r="DV1560" s="1"/>
      <c r="DW1560" s="1"/>
      <c r="DX1560" s="1"/>
      <c r="DY1560" s="1"/>
      <c r="DZ1560" s="1"/>
      <c r="EA1560" s="1"/>
      <c r="EB1560" s="1"/>
      <c r="EC1560" s="1"/>
      <c r="ED1560" s="1"/>
      <c r="EE1560" s="1"/>
      <c r="EF1560" s="1"/>
      <c r="EG1560" s="1"/>
    </row>
    <row r="1561" spans="1:137" s="46" customFormat="1" ht="11.25">
      <c r="A1561" s="1"/>
      <c r="C1561" s="48"/>
      <c r="J1561" s="1"/>
      <c r="K1561" s="1"/>
      <c r="L1561" s="1"/>
      <c r="M1561" s="1"/>
      <c r="N1561" s="1"/>
      <c r="O1561" s="1"/>
      <c r="P1561" s="1"/>
      <c r="Q1561" s="1"/>
      <c r="R1561" s="1"/>
      <c r="S1561" s="1"/>
      <c r="T1561" s="1"/>
      <c r="U1561" s="1"/>
      <c r="V1561" s="1"/>
      <c r="W1561" s="1"/>
      <c r="X1561" s="1"/>
      <c r="Y1561" s="1"/>
      <c r="Z1561" s="1"/>
      <c r="AA1561" s="1"/>
      <c r="AB1561" s="1"/>
      <c r="AC1561" s="1"/>
      <c r="AD1561" s="1"/>
      <c r="AE1561" s="1"/>
      <c r="AF1561" s="1"/>
      <c r="AG1561" s="1"/>
      <c r="AH1561" s="1"/>
      <c r="AI1561" s="1"/>
      <c r="AJ1561" s="1"/>
      <c r="AK1561" s="1"/>
      <c r="AL1561" s="1"/>
      <c r="AM1561" s="1"/>
      <c r="AN1561" s="1"/>
      <c r="AO1561" s="1"/>
      <c r="AP1561" s="1"/>
      <c r="AQ1561" s="1"/>
      <c r="AR1561" s="1"/>
      <c r="AS1561" s="1"/>
      <c r="AT1561" s="1"/>
      <c r="AU1561" s="1"/>
      <c r="AV1561" s="1"/>
      <c r="AW1561" s="1"/>
      <c r="AX1561" s="1"/>
      <c r="AY1561" s="1"/>
      <c r="AZ1561" s="1"/>
      <c r="BA1561" s="1"/>
      <c r="BB1561" s="1"/>
      <c r="BC1561" s="1"/>
      <c r="BD1561" s="1"/>
      <c r="BE1561" s="1"/>
      <c r="BF1561" s="1"/>
      <c r="BG1561" s="1"/>
      <c r="BH1561" s="1"/>
      <c r="BI1561" s="1"/>
      <c r="BJ1561" s="1"/>
      <c r="BK1561" s="1"/>
      <c r="BL1561" s="1"/>
      <c r="BM1561" s="1"/>
      <c r="BN1561" s="1"/>
      <c r="BO1561" s="1"/>
      <c r="BP1561" s="1"/>
      <c r="BQ1561" s="1"/>
      <c r="BR1561" s="1"/>
      <c r="BS1561" s="1"/>
      <c r="BT1561" s="1"/>
      <c r="BU1561" s="1"/>
      <c r="BV1561" s="1"/>
      <c r="BW1561" s="1"/>
      <c r="BX1561" s="1"/>
      <c r="BY1561" s="1"/>
      <c r="BZ1561" s="1"/>
      <c r="CA1561" s="1"/>
      <c r="CB1561" s="1"/>
      <c r="CC1561" s="1"/>
      <c r="CD1561" s="1"/>
      <c r="CE1561" s="1"/>
      <c r="CF1561" s="1"/>
      <c r="CG1561" s="1"/>
      <c r="CH1561" s="1"/>
      <c r="CI1561" s="1"/>
      <c r="CJ1561" s="1"/>
      <c r="CK1561" s="1"/>
      <c r="CL1561" s="1"/>
      <c r="CM1561" s="1"/>
      <c r="CN1561" s="1"/>
      <c r="CO1561" s="1"/>
      <c r="CP1561" s="1"/>
      <c r="CQ1561" s="1"/>
      <c r="CR1561" s="1"/>
      <c r="CS1561" s="1"/>
      <c r="CT1561" s="1"/>
      <c r="CU1561" s="1"/>
      <c r="CV1561" s="1"/>
      <c r="CW1561" s="1"/>
      <c r="CX1561" s="1"/>
      <c r="CY1561" s="1"/>
      <c r="CZ1561" s="1"/>
      <c r="DA1561" s="1"/>
      <c r="DB1561" s="1"/>
      <c r="DC1561" s="1"/>
      <c r="DD1561" s="1"/>
      <c r="DE1561" s="1"/>
      <c r="DF1561" s="1"/>
      <c r="DG1561" s="1"/>
      <c r="DH1561" s="1"/>
      <c r="DI1561" s="1"/>
      <c r="DJ1561" s="1"/>
      <c r="DK1561" s="1"/>
      <c r="DL1561" s="1"/>
      <c r="DM1561" s="1"/>
      <c r="DN1561" s="1"/>
      <c r="DO1561" s="1"/>
      <c r="DP1561" s="1"/>
      <c r="DQ1561" s="1"/>
      <c r="DR1561" s="1"/>
      <c r="DS1561" s="1"/>
      <c r="DT1561" s="1"/>
      <c r="DU1561" s="1"/>
      <c r="DV1561" s="1"/>
      <c r="DW1561" s="1"/>
      <c r="DX1561" s="1"/>
      <c r="DY1561" s="1"/>
      <c r="DZ1561" s="1"/>
      <c r="EA1561" s="1"/>
      <c r="EB1561" s="1"/>
      <c r="EC1561" s="1"/>
      <c r="ED1561" s="1"/>
      <c r="EE1561" s="1"/>
      <c r="EF1561" s="1"/>
      <c r="EG1561" s="1"/>
    </row>
    <row r="1562" spans="1:137" s="46" customFormat="1" ht="11.25">
      <c r="A1562" s="1"/>
      <c r="C1562" s="48"/>
      <c r="J1562" s="1"/>
      <c r="K1562" s="1"/>
      <c r="L1562" s="1"/>
      <c r="M1562" s="1"/>
      <c r="N1562" s="1"/>
      <c r="O1562" s="1"/>
      <c r="P1562" s="1"/>
      <c r="Q1562" s="1"/>
      <c r="R1562" s="1"/>
      <c r="S1562" s="1"/>
      <c r="T1562" s="1"/>
      <c r="U1562" s="1"/>
      <c r="V1562" s="1"/>
      <c r="W1562" s="1"/>
      <c r="X1562" s="1"/>
      <c r="Y1562" s="1"/>
      <c r="Z1562" s="1"/>
      <c r="AA1562" s="1"/>
      <c r="AB1562" s="1"/>
      <c r="AC1562" s="1"/>
      <c r="AD1562" s="1"/>
      <c r="AE1562" s="1"/>
      <c r="AF1562" s="1"/>
      <c r="AG1562" s="1"/>
      <c r="AH1562" s="1"/>
      <c r="AI1562" s="1"/>
      <c r="AJ1562" s="1"/>
      <c r="AK1562" s="1"/>
      <c r="AL1562" s="1"/>
      <c r="AM1562" s="1"/>
      <c r="AN1562" s="1"/>
      <c r="AO1562" s="1"/>
      <c r="AP1562" s="1"/>
      <c r="AQ1562" s="1"/>
      <c r="AR1562" s="1"/>
      <c r="AS1562" s="1"/>
      <c r="AT1562" s="1"/>
      <c r="AU1562" s="1"/>
      <c r="AV1562" s="1"/>
      <c r="AW1562" s="1"/>
      <c r="AX1562" s="1"/>
      <c r="AY1562" s="1"/>
      <c r="AZ1562" s="1"/>
      <c r="BA1562" s="1"/>
      <c r="BB1562" s="1"/>
      <c r="BC1562" s="1"/>
      <c r="BD1562" s="1"/>
      <c r="BE1562" s="1"/>
      <c r="BF1562" s="1"/>
      <c r="BG1562" s="1"/>
      <c r="BH1562" s="1"/>
      <c r="BI1562" s="1"/>
      <c r="BJ1562" s="1"/>
      <c r="BK1562" s="1"/>
      <c r="BL1562" s="1"/>
      <c r="BM1562" s="1"/>
      <c r="BN1562" s="1"/>
      <c r="BO1562" s="1"/>
      <c r="BP1562" s="1"/>
      <c r="BQ1562" s="1"/>
      <c r="BR1562" s="1"/>
      <c r="BS1562" s="1"/>
      <c r="BT1562" s="1"/>
      <c r="BU1562" s="1"/>
      <c r="BV1562" s="1"/>
      <c r="BW1562" s="1"/>
      <c r="BX1562" s="1"/>
      <c r="BY1562" s="1"/>
      <c r="BZ1562" s="1"/>
      <c r="CA1562" s="1"/>
      <c r="CB1562" s="1"/>
      <c r="CC1562" s="1"/>
      <c r="CD1562" s="1"/>
      <c r="CE1562" s="1"/>
      <c r="CF1562" s="1"/>
      <c r="CG1562" s="1"/>
      <c r="CH1562" s="1"/>
      <c r="CI1562" s="1"/>
      <c r="CJ1562" s="1"/>
      <c r="CK1562" s="1"/>
      <c r="CL1562" s="1"/>
      <c r="CM1562" s="1"/>
      <c r="CN1562" s="1"/>
      <c r="CO1562" s="1"/>
      <c r="CP1562" s="1"/>
      <c r="CQ1562" s="1"/>
      <c r="CR1562" s="1"/>
      <c r="CS1562" s="1"/>
      <c r="CT1562" s="1"/>
      <c r="CU1562" s="1"/>
      <c r="CV1562" s="1"/>
      <c r="CW1562" s="1"/>
      <c r="CX1562" s="1"/>
      <c r="CY1562" s="1"/>
      <c r="CZ1562" s="1"/>
      <c r="DA1562" s="1"/>
      <c r="DB1562" s="1"/>
      <c r="DC1562" s="1"/>
      <c r="DD1562" s="1"/>
      <c r="DE1562" s="1"/>
      <c r="DF1562" s="1"/>
      <c r="DG1562" s="1"/>
      <c r="DH1562" s="1"/>
      <c r="DI1562" s="1"/>
      <c r="DJ1562" s="1"/>
      <c r="DK1562" s="1"/>
      <c r="DL1562" s="1"/>
      <c r="DM1562" s="1"/>
      <c r="DN1562" s="1"/>
      <c r="DO1562" s="1"/>
      <c r="DP1562" s="1"/>
      <c r="DQ1562" s="1"/>
      <c r="DR1562" s="1"/>
      <c r="DS1562" s="1"/>
      <c r="DT1562" s="1"/>
      <c r="DU1562" s="1"/>
      <c r="DV1562" s="1"/>
      <c r="DW1562" s="1"/>
      <c r="DX1562" s="1"/>
      <c r="DY1562" s="1"/>
      <c r="DZ1562" s="1"/>
      <c r="EA1562" s="1"/>
      <c r="EB1562" s="1"/>
      <c r="EC1562" s="1"/>
      <c r="ED1562" s="1"/>
      <c r="EE1562" s="1"/>
      <c r="EF1562" s="1"/>
      <c r="EG1562" s="1"/>
    </row>
    <row r="1563" spans="1:137" s="46" customFormat="1" ht="11.25">
      <c r="A1563" s="1"/>
      <c r="C1563" s="48"/>
      <c r="J1563" s="1"/>
      <c r="K1563" s="1"/>
      <c r="L1563" s="1"/>
      <c r="M1563" s="1"/>
      <c r="N1563" s="1"/>
      <c r="O1563" s="1"/>
      <c r="P1563" s="1"/>
      <c r="Q1563" s="1"/>
      <c r="R1563" s="1"/>
      <c r="S1563" s="1"/>
      <c r="T1563" s="1"/>
      <c r="U1563" s="1"/>
      <c r="V1563" s="1"/>
      <c r="W1563" s="1"/>
      <c r="X1563" s="1"/>
      <c r="Y1563" s="1"/>
      <c r="Z1563" s="1"/>
      <c r="AA1563" s="1"/>
      <c r="AB1563" s="1"/>
      <c r="AC1563" s="1"/>
      <c r="AD1563" s="1"/>
      <c r="AE1563" s="1"/>
      <c r="AF1563" s="1"/>
      <c r="AG1563" s="1"/>
      <c r="AH1563" s="1"/>
      <c r="AI1563" s="1"/>
      <c r="AJ1563" s="1"/>
      <c r="AK1563" s="1"/>
      <c r="AL1563" s="1"/>
      <c r="AM1563" s="1"/>
      <c r="AN1563" s="1"/>
      <c r="AO1563" s="1"/>
      <c r="AP1563" s="1"/>
      <c r="AQ1563" s="1"/>
      <c r="AR1563" s="1"/>
      <c r="AS1563" s="1"/>
      <c r="AT1563" s="1"/>
      <c r="AU1563" s="1"/>
      <c r="AV1563" s="1"/>
      <c r="AW1563" s="1"/>
      <c r="AX1563" s="1"/>
      <c r="AY1563" s="1"/>
      <c r="AZ1563" s="1"/>
      <c r="BA1563" s="1"/>
      <c r="BB1563" s="1"/>
      <c r="BC1563" s="1"/>
      <c r="BD1563" s="1"/>
      <c r="BE1563" s="1"/>
      <c r="BF1563" s="1"/>
      <c r="BG1563" s="1"/>
      <c r="BH1563" s="1"/>
      <c r="BI1563" s="1"/>
      <c r="BJ1563" s="1"/>
      <c r="BK1563" s="1"/>
      <c r="BL1563" s="1"/>
      <c r="BM1563" s="1"/>
      <c r="BN1563" s="1"/>
      <c r="BO1563" s="1"/>
      <c r="BP1563" s="1"/>
      <c r="BQ1563" s="1"/>
      <c r="BR1563" s="1"/>
      <c r="BS1563" s="1"/>
      <c r="BT1563" s="1"/>
      <c r="BU1563" s="1"/>
      <c r="BV1563" s="1"/>
      <c r="BW1563" s="1"/>
      <c r="BX1563" s="1"/>
      <c r="BY1563" s="1"/>
      <c r="BZ1563" s="1"/>
      <c r="CA1563" s="1"/>
      <c r="CB1563" s="1"/>
      <c r="CC1563" s="1"/>
      <c r="CD1563" s="1"/>
      <c r="CE1563" s="1"/>
      <c r="CF1563" s="1"/>
      <c r="CG1563" s="1"/>
      <c r="CH1563" s="1"/>
      <c r="CI1563" s="1"/>
      <c r="CJ1563" s="1"/>
      <c r="CK1563" s="1"/>
      <c r="CL1563" s="1"/>
      <c r="CM1563" s="1"/>
      <c r="CN1563" s="1"/>
      <c r="CO1563" s="1"/>
      <c r="CP1563" s="1"/>
      <c r="CQ1563" s="1"/>
      <c r="CR1563" s="1"/>
      <c r="CS1563" s="1"/>
      <c r="CT1563" s="1"/>
      <c r="CU1563" s="1"/>
      <c r="CV1563" s="1"/>
      <c r="CW1563" s="1"/>
      <c r="CX1563" s="1"/>
      <c r="CY1563" s="1"/>
      <c r="CZ1563" s="1"/>
      <c r="DA1563" s="1"/>
      <c r="DB1563" s="1"/>
      <c r="DC1563" s="1"/>
      <c r="DD1563" s="1"/>
      <c r="DE1563" s="1"/>
      <c r="DF1563" s="1"/>
      <c r="DG1563" s="1"/>
      <c r="DH1563" s="1"/>
      <c r="DI1563" s="1"/>
      <c r="DJ1563" s="1"/>
      <c r="DK1563" s="1"/>
      <c r="DL1563" s="1"/>
      <c r="DM1563" s="1"/>
      <c r="DN1563" s="1"/>
      <c r="DO1563" s="1"/>
      <c r="DP1563" s="1"/>
      <c r="DQ1563" s="1"/>
      <c r="DR1563" s="1"/>
      <c r="DS1563" s="1"/>
      <c r="DT1563" s="1"/>
      <c r="DU1563" s="1"/>
      <c r="DV1563" s="1"/>
      <c r="DW1563" s="1"/>
      <c r="DX1563" s="1"/>
      <c r="DY1563" s="1"/>
      <c r="DZ1563" s="1"/>
      <c r="EA1563" s="1"/>
      <c r="EB1563" s="1"/>
      <c r="EC1563" s="1"/>
      <c r="ED1563" s="1"/>
      <c r="EE1563" s="1"/>
      <c r="EF1563" s="1"/>
      <c r="EG1563" s="1"/>
    </row>
    <row r="1564" spans="1:137" s="46" customFormat="1" ht="11.25">
      <c r="A1564" s="1"/>
      <c r="C1564" s="48"/>
      <c r="J1564" s="1"/>
      <c r="K1564" s="1"/>
      <c r="L1564" s="1"/>
      <c r="M1564" s="1"/>
      <c r="N1564" s="1"/>
      <c r="O1564" s="1"/>
      <c r="P1564" s="1"/>
      <c r="Q1564" s="1"/>
      <c r="R1564" s="1"/>
      <c r="S1564" s="1"/>
      <c r="T1564" s="1"/>
      <c r="U1564" s="1"/>
      <c r="V1564" s="1"/>
      <c r="W1564" s="1"/>
      <c r="X1564" s="1"/>
      <c r="Y1564" s="1"/>
      <c r="Z1564" s="1"/>
      <c r="AA1564" s="1"/>
      <c r="AB1564" s="1"/>
      <c r="AC1564" s="1"/>
      <c r="AD1564" s="1"/>
      <c r="AE1564" s="1"/>
      <c r="AF1564" s="1"/>
      <c r="AG1564" s="1"/>
      <c r="AH1564" s="1"/>
      <c r="AI1564" s="1"/>
      <c r="AJ1564" s="1"/>
      <c r="AK1564" s="1"/>
      <c r="AL1564" s="1"/>
      <c r="AM1564" s="1"/>
      <c r="AN1564" s="1"/>
      <c r="AO1564" s="1"/>
      <c r="AP1564" s="1"/>
      <c r="AQ1564" s="1"/>
      <c r="AR1564" s="1"/>
      <c r="AS1564" s="1"/>
      <c r="AT1564" s="1"/>
      <c r="AU1564" s="1"/>
      <c r="AV1564" s="1"/>
      <c r="AW1564" s="1"/>
      <c r="AX1564" s="1"/>
      <c r="AY1564" s="1"/>
      <c r="AZ1564" s="1"/>
      <c r="BA1564" s="1"/>
      <c r="BB1564" s="1"/>
      <c r="BC1564" s="1"/>
      <c r="BD1564" s="1"/>
      <c r="BE1564" s="1"/>
      <c r="BF1564" s="1"/>
      <c r="BG1564" s="1"/>
      <c r="BH1564" s="1"/>
      <c r="BI1564" s="1"/>
      <c r="BJ1564" s="1"/>
      <c r="BK1564" s="1"/>
      <c r="BL1564" s="1"/>
      <c r="BM1564" s="1"/>
      <c r="BN1564" s="1"/>
      <c r="BO1564" s="1"/>
      <c r="BP1564" s="1"/>
      <c r="BQ1564" s="1"/>
      <c r="BR1564" s="1"/>
      <c r="BS1564" s="1"/>
      <c r="BT1564" s="1"/>
      <c r="BU1564" s="1"/>
      <c r="BV1564" s="1"/>
      <c r="BW1564" s="1"/>
      <c r="BX1564" s="1"/>
      <c r="BY1564" s="1"/>
      <c r="BZ1564" s="1"/>
      <c r="CA1564" s="1"/>
      <c r="CB1564" s="1"/>
      <c r="CC1564" s="1"/>
      <c r="CD1564" s="1"/>
      <c r="CE1564" s="1"/>
      <c r="CF1564" s="1"/>
      <c r="CG1564" s="1"/>
      <c r="CH1564" s="1"/>
      <c r="CI1564" s="1"/>
      <c r="CJ1564" s="1"/>
      <c r="CK1564" s="1"/>
      <c r="CL1564" s="1"/>
      <c r="CM1564" s="1"/>
      <c r="CN1564" s="1"/>
      <c r="CO1564" s="1"/>
      <c r="CP1564" s="1"/>
      <c r="CQ1564" s="1"/>
      <c r="CR1564" s="1"/>
      <c r="CS1564" s="1"/>
      <c r="CT1564" s="1"/>
      <c r="CU1564" s="1"/>
      <c r="CV1564" s="1"/>
      <c r="CW1564" s="1"/>
      <c r="CX1564" s="1"/>
      <c r="CY1564" s="1"/>
      <c r="CZ1564" s="1"/>
      <c r="DA1564" s="1"/>
      <c r="DB1564" s="1"/>
      <c r="DC1564" s="1"/>
      <c r="DD1564" s="1"/>
      <c r="DE1564" s="1"/>
      <c r="DF1564" s="1"/>
      <c r="DG1564" s="1"/>
      <c r="DH1564" s="1"/>
      <c r="DI1564" s="1"/>
      <c r="DJ1564" s="1"/>
      <c r="DK1564" s="1"/>
      <c r="DL1564" s="1"/>
      <c r="DM1564" s="1"/>
      <c r="DN1564" s="1"/>
      <c r="DO1564" s="1"/>
      <c r="DP1564" s="1"/>
      <c r="DQ1564" s="1"/>
      <c r="DR1564" s="1"/>
      <c r="DS1564" s="1"/>
      <c r="DT1564" s="1"/>
      <c r="DU1564" s="1"/>
      <c r="DV1564" s="1"/>
      <c r="DW1564" s="1"/>
      <c r="DX1564" s="1"/>
      <c r="DY1564" s="1"/>
      <c r="DZ1564" s="1"/>
      <c r="EA1564" s="1"/>
      <c r="EB1564" s="1"/>
      <c r="EC1564" s="1"/>
      <c r="ED1564" s="1"/>
      <c r="EE1564" s="1"/>
      <c r="EF1564" s="1"/>
      <c r="EG1564" s="1"/>
    </row>
    <row r="1565" spans="1:137" s="46" customFormat="1" ht="11.25">
      <c r="A1565" s="1"/>
      <c r="C1565" s="48"/>
      <c r="J1565" s="1"/>
      <c r="K1565" s="1"/>
      <c r="L1565" s="1"/>
      <c r="M1565" s="1"/>
      <c r="N1565" s="1"/>
      <c r="O1565" s="1"/>
      <c r="P1565" s="1"/>
      <c r="Q1565" s="1"/>
      <c r="R1565" s="1"/>
      <c r="S1565" s="1"/>
      <c r="T1565" s="1"/>
      <c r="U1565" s="1"/>
      <c r="V1565" s="1"/>
      <c r="W1565" s="1"/>
      <c r="X1565" s="1"/>
      <c r="Y1565" s="1"/>
      <c r="Z1565" s="1"/>
      <c r="AA1565" s="1"/>
      <c r="AB1565" s="1"/>
      <c r="AC1565" s="1"/>
      <c r="AD1565" s="1"/>
      <c r="AE1565" s="1"/>
      <c r="AF1565" s="1"/>
      <c r="AG1565" s="1"/>
      <c r="AH1565" s="1"/>
      <c r="AI1565" s="1"/>
      <c r="AJ1565" s="1"/>
      <c r="AK1565" s="1"/>
      <c r="AL1565" s="1"/>
      <c r="AM1565" s="1"/>
      <c r="AN1565" s="1"/>
      <c r="AO1565" s="1"/>
      <c r="AP1565" s="1"/>
      <c r="AQ1565" s="1"/>
      <c r="AR1565" s="1"/>
      <c r="AS1565" s="1"/>
      <c r="AT1565" s="1"/>
      <c r="AU1565" s="1"/>
      <c r="AV1565" s="1"/>
      <c r="AW1565" s="1"/>
      <c r="AX1565" s="1"/>
      <c r="AY1565" s="1"/>
      <c r="AZ1565" s="1"/>
      <c r="BA1565" s="1"/>
      <c r="BB1565" s="1"/>
      <c r="BC1565" s="1"/>
      <c r="BD1565" s="1"/>
      <c r="BE1565" s="1"/>
      <c r="BF1565" s="1"/>
      <c r="BG1565" s="1"/>
      <c r="BH1565" s="1"/>
      <c r="BI1565" s="1"/>
      <c r="BJ1565" s="1"/>
      <c r="BK1565" s="1"/>
      <c r="BL1565" s="1"/>
      <c r="BM1565" s="1"/>
      <c r="BN1565" s="1"/>
      <c r="BO1565" s="1"/>
      <c r="BP1565" s="1"/>
      <c r="BQ1565" s="1"/>
      <c r="BR1565" s="1"/>
      <c r="BS1565" s="1"/>
      <c r="BT1565" s="1"/>
      <c r="BU1565" s="1"/>
      <c r="BV1565" s="1"/>
      <c r="BW1565" s="1"/>
      <c r="BX1565" s="1"/>
      <c r="BY1565" s="1"/>
      <c r="BZ1565" s="1"/>
      <c r="CA1565" s="1"/>
      <c r="CB1565" s="1"/>
      <c r="CC1565" s="1"/>
      <c r="CD1565" s="1"/>
      <c r="CE1565" s="1"/>
      <c r="CF1565" s="1"/>
      <c r="CG1565" s="1"/>
      <c r="CH1565" s="1"/>
      <c r="CI1565" s="1"/>
      <c r="CJ1565" s="1"/>
      <c r="CK1565" s="1"/>
      <c r="CL1565" s="1"/>
      <c r="CM1565" s="1"/>
      <c r="CN1565" s="1"/>
      <c r="CO1565" s="1"/>
      <c r="CP1565" s="1"/>
      <c r="CQ1565" s="1"/>
      <c r="CR1565" s="1"/>
      <c r="CS1565" s="1"/>
      <c r="CT1565" s="1"/>
      <c r="CU1565" s="1"/>
      <c r="CV1565" s="1"/>
      <c r="CW1565" s="1"/>
      <c r="CX1565" s="1"/>
      <c r="CY1565" s="1"/>
      <c r="CZ1565" s="1"/>
      <c r="DA1565" s="1"/>
      <c r="DB1565" s="1"/>
      <c r="DC1565" s="1"/>
      <c r="DD1565" s="1"/>
      <c r="DE1565" s="1"/>
      <c r="DF1565" s="1"/>
      <c r="DG1565" s="1"/>
      <c r="DH1565" s="1"/>
      <c r="DI1565" s="1"/>
      <c r="DJ1565" s="1"/>
      <c r="DK1565" s="1"/>
      <c r="DL1565" s="1"/>
      <c r="DM1565" s="1"/>
      <c r="DN1565" s="1"/>
      <c r="DO1565" s="1"/>
      <c r="DP1565" s="1"/>
      <c r="DQ1565" s="1"/>
      <c r="DR1565" s="1"/>
      <c r="DS1565" s="1"/>
      <c r="DT1565" s="1"/>
      <c r="DU1565" s="1"/>
      <c r="DV1565" s="1"/>
      <c r="DW1565" s="1"/>
      <c r="DX1565" s="1"/>
      <c r="DY1565" s="1"/>
      <c r="DZ1565" s="1"/>
      <c r="EA1565" s="1"/>
      <c r="EB1565" s="1"/>
      <c r="EC1565" s="1"/>
      <c r="ED1565" s="1"/>
      <c r="EE1565" s="1"/>
      <c r="EF1565" s="1"/>
      <c r="EG1565" s="1"/>
    </row>
    <row r="1566" spans="1:137" s="46" customFormat="1" ht="11.25">
      <c r="A1566" s="1"/>
      <c r="C1566" s="48"/>
      <c r="J1566" s="1"/>
      <c r="K1566" s="1"/>
      <c r="L1566" s="1"/>
      <c r="M1566" s="1"/>
      <c r="N1566" s="1"/>
      <c r="O1566" s="1"/>
      <c r="P1566" s="1"/>
      <c r="Q1566" s="1"/>
      <c r="R1566" s="1"/>
      <c r="S1566" s="1"/>
      <c r="T1566" s="1"/>
      <c r="U1566" s="1"/>
      <c r="V1566" s="1"/>
      <c r="W1566" s="1"/>
      <c r="X1566" s="1"/>
      <c r="Y1566" s="1"/>
      <c r="Z1566" s="1"/>
      <c r="AA1566" s="1"/>
      <c r="AB1566" s="1"/>
      <c r="AC1566" s="1"/>
      <c r="AD1566" s="1"/>
      <c r="AE1566" s="1"/>
      <c r="AF1566" s="1"/>
      <c r="AG1566" s="1"/>
      <c r="AH1566" s="1"/>
      <c r="AI1566" s="1"/>
      <c r="AJ1566" s="1"/>
      <c r="AK1566" s="1"/>
      <c r="AL1566" s="1"/>
      <c r="AM1566" s="1"/>
      <c r="AN1566" s="1"/>
      <c r="AO1566" s="1"/>
      <c r="AP1566" s="1"/>
      <c r="AQ1566" s="1"/>
      <c r="AR1566" s="1"/>
      <c r="AS1566" s="1"/>
      <c r="AT1566" s="1"/>
      <c r="AU1566" s="1"/>
      <c r="AV1566" s="1"/>
      <c r="AW1566" s="1"/>
      <c r="AX1566" s="1"/>
      <c r="AY1566" s="1"/>
      <c r="AZ1566" s="1"/>
      <c r="BA1566" s="1"/>
      <c r="BB1566" s="1"/>
      <c r="BC1566" s="1"/>
      <c r="BD1566" s="1"/>
      <c r="BE1566" s="1"/>
      <c r="BF1566" s="1"/>
      <c r="BG1566" s="1"/>
      <c r="BH1566" s="1"/>
      <c r="BI1566" s="1"/>
      <c r="BJ1566" s="1"/>
      <c r="BK1566" s="1"/>
      <c r="BL1566" s="1"/>
      <c r="BM1566" s="1"/>
      <c r="BN1566" s="1"/>
      <c r="BO1566" s="1"/>
      <c r="BP1566" s="1"/>
      <c r="BQ1566" s="1"/>
      <c r="BR1566" s="1"/>
      <c r="BS1566" s="1"/>
      <c r="BT1566" s="1"/>
      <c r="BU1566" s="1"/>
      <c r="BV1566" s="1"/>
      <c r="BW1566" s="1"/>
      <c r="BX1566" s="1"/>
      <c r="BY1566" s="1"/>
      <c r="BZ1566" s="1"/>
      <c r="CA1566" s="1"/>
      <c r="CB1566" s="1"/>
      <c r="CC1566" s="1"/>
      <c r="CD1566" s="1"/>
      <c r="CE1566" s="1"/>
      <c r="CF1566" s="1"/>
      <c r="CG1566" s="1"/>
      <c r="CH1566" s="1"/>
      <c r="CI1566" s="1"/>
      <c r="CJ1566" s="1"/>
      <c r="CK1566" s="1"/>
      <c r="CL1566" s="1"/>
      <c r="CM1566" s="1"/>
      <c r="CN1566" s="1"/>
      <c r="CO1566" s="1"/>
      <c r="CP1566" s="1"/>
      <c r="CQ1566" s="1"/>
      <c r="CR1566" s="1"/>
      <c r="CS1566" s="1"/>
      <c r="CT1566" s="1"/>
      <c r="CU1566" s="1"/>
      <c r="CV1566" s="1"/>
      <c r="CW1566" s="1"/>
      <c r="CX1566" s="1"/>
      <c r="CY1566" s="1"/>
      <c r="CZ1566" s="1"/>
      <c r="DA1566" s="1"/>
      <c r="DB1566" s="1"/>
      <c r="DC1566" s="1"/>
      <c r="DD1566" s="1"/>
      <c r="DE1566" s="1"/>
      <c r="DF1566" s="1"/>
      <c r="DG1566" s="1"/>
      <c r="DH1566" s="1"/>
      <c r="DI1566" s="1"/>
      <c r="DJ1566" s="1"/>
      <c r="DK1566" s="1"/>
      <c r="DL1566" s="1"/>
      <c r="DM1566" s="1"/>
      <c r="DN1566" s="1"/>
      <c r="DO1566" s="1"/>
      <c r="DP1566" s="1"/>
      <c r="DQ1566" s="1"/>
      <c r="DR1566" s="1"/>
      <c r="DS1566" s="1"/>
      <c r="DT1566" s="1"/>
      <c r="DU1566" s="1"/>
      <c r="DV1566" s="1"/>
      <c r="DW1566" s="1"/>
      <c r="DX1566" s="1"/>
      <c r="DY1566" s="1"/>
      <c r="DZ1566" s="1"/>
      <c r="EA1566" s="1"/>
      <c r="EB1566" s="1"/>
      <c r="EC1566" s="1"/>
      <c r="ED1566" s="1"/>
      <c r="EE1566" s="1"/>
      <c r="EF1566" s="1"/>
      <c r="EG1566" s="1"/>
    </row>
    <row r="1567" spans="1:137" s="46" customFormat="1" ht="11.25">
      <c r="A1567" s="1"/>
      <c r="C1567" s="48"/>
      <c r="J1567" s="1"/>
      <c r="K1567" s="1"/>
      <c r="L1567" s="1"/>
      <c r="M1567" s="1"/>
      <c r="N1567" s="1"/>
      <c r="O1567" s="1"/>
      <c r="P1567" s="1"/>
      <c r="Q1567" s="1"/>
      <c r="R1567" s="1"/>
      <c r="S1567" s="1"/>
      <c r="T1567" s="1"/>
      <c r="U1567" s="1"/>
      <c r="V1567" s="1"/>
      <c r="W1567" s="1"/>
      <c r="X1567" s="1"/>
      <c r="Y1567" s="1"/>
      <c r="Z1567" s="1"/>
      <c r="AA1567" s="1"/>
      <c r="AB1567" s="1"/>
      <c r="AC1567" s="1"/>
      <c r="AD1567" s="1"/>
      <c r="AE1567" s="1"/>
      <c r="AF1567" s="1"/>
      <c r="AG1567" s="1"/>
      <c r="AH1567" s="1"/>
      <c r="AI1567" s="1"/>
      <c r="AJ1567" s="1"/>
      <c r="AK1567" s="1"/>
      <c r="AL1567" s="1"/>
      <c r="AM1567" s="1"/>
      <c r="AN1567" s="1"/>
      <c r="AO1567" s="1"/>
      <c r="AP1567" s="1"/>
      <c r="AQ1567" s="1"/>
      <c r="AR1567" s="1"/>
      <c r="AS1567" s="1"/>
      <c r="AT1567" s="1"/>
      <c r="AU1567" s="1"/>
      <c r="AV1567" s="1"/>
      <c r="AW1567" s="1"/>
      <c r="AX1567" s="1"/>
      <c r="AY1567" s="1"/>
      <c r="AZ1567" s="1"/>
      <c r="BA1567" s="1"/>
      <c r="BB1567" s="1"/>
      <c r="BC1567" s="1"/>
      <c r="BD1567" s="1"/>
      <c r="BE1567" s="1"/>
      <c r="BF1567" s="1"/>
      <c r="BG1567" s="1"/>
      <c r="BH1567" s="1"/>
      <c r="BI1567" s="1"/>
      <c r="BJ1567" s="1"/>
      <c r="BK1567" s="1"/>
      <c r="BL1567" s="1"/>
      <c r="BM1567" s="1"/>
      <c r="BN1567" s="1"/>
      <c r="BO1567" s="1"/>
      <c r="BP1567" s="1"/>
      <c r="BQ1567" s="1"/>
      <c r="BR1567" s="1"/>
      <c r="BS1567" s="1"/>
      <c r="BT1567" s="1"/>
      <c r="BU1567" s="1"/>
      <c r="BV1567" s="1"/>
      <c r="BW1567" s="1"/>
      <c r="BX1567" s="1"/>
      <c r="BY1567" s="1"/>
      <c r="BZ1567" s="1"/>
      <c r="CA1567" s="1"/>
      <c r="CB1567" s="1"/>
      <c r="CC1567" s="1"/>
      <c r="CD1567" s="1"/>
      <c r="CE1567" s="1"/>
      <c r="CF1567" s="1"/>
      <c r="CG1567" s="1"/>
      <c r="CH1567" s="1"/>
      <c r="CI1567" s="1"/>
      <c r="CJ1567" s="1"/>
      <c r="CK1567" s="1"/>
      <c r="CL1567" s="1"/>
      <c r="CM1567" s="1"/>
      <c r="CN1567" s="1"/>
      <c r="CO1567" s="1"/>
      <c r="CP1567" s="1"/>
      <c r="CQ1567" s="1"/>
      <c r="CR1567" s="1"/>
      <c r="CS1567" s="1"/>
      <c r="CT1567" s="1"/>
      <c r="CU1567" s="1"/>
      <c r="CV1567" s="1"/>
      <c r="CW1567" s="1"/>
      <c r="CX1567" s="1"/>
      <c r="CY1567" s="1"/>
      <c r="CZ1567" s="1"/>
      <c r="DA1567" s="1"/>
      <c r="DB1567" s="1"/>
      <c r="DC1567" s="1"/>
      <c r="DD1567" s="1"/>
      <c r="DE1567" s="1"/>
      <c r="DF1567" s="1"/>
      <c r="DG1567" s="1"/>
      <c r="DH1567" s="1"/>
      <c r="DI1567" s="1"/>
      <c r="DJ1567" s="1"/>
      <c r="DK1567" s="1"/>
      <c r="DL1567" s="1"/>
      <c r="DM1567" s="1"/>
      <c r="DN1567" s="1"/>
      <c r="DO1567" s="1"/>
      <c r="DP1567" s="1"/>
      <c r="DQ1567" s="1"/>
      <c r="DR1567" s="1"/>
      <c r="DS1567" s="1"/>
      <c r="DT1567" s="1"/>
      <c r="DU1567" s="1"/>
      <c r="DV1567" s="1"/>
      <c r="DW1567" s="1"/>
      <c r="DX1567" s="1"/>
      <c r="DY1567" s="1"/>
      <c r="DZ1567" s="1"/>
      <c r="EA1567" s="1"/>
      <c r="EB1567" s="1"/>
      <c r="EC1567" s="1"/>
      <c r="ED1567" s="1"/>
      <c r="EE1567" s="1"/>
      <c r="EF1567" s="1"/>
      <c r="EG1567" s="1"/>
    </row>
    <row r="1568" spans="1:137" s="46" customFormat="1" ht="11.25">
      <c r="A1568" s="1"/>
      <c r="C1568" s="48"/>
      <c r="J1568" s="1"/>
      <c r="K1568" s="1"/>
      <c r="L1568" s="1"/>
      <c r="M1568" s="1"/>
      <c r="N1568" s="1"/>
      <c r="O1568" s="1"/>
      <c r="P1568" s="1"/>
      <c r="Q1568" s="1"/>
      <c r="R1568" s="1"/>
      <c r="S1568" s="1"/>
      <c r="T1568" s="1"/>
      <c r="U1568" s="1"/>
      <c r="V1568" s="1"/>
      <c r="W1568" s="1"/>
      <c r="X1568" s="1"/>
      <c r="Y1568" s="1"/>
      <c r="Z1568" s="1"/>
      <c r="AA1568" s="1"/>
      <c r="AB1568" s="1"/>
      <c r="AC1568" s="1"/>
      <c r="AD1568" s="1"/>
      <c r="AE1568" s="1"/>
      <c r="AF1568" s="1"/>
      <c r="AG1568" s="1"/>
      <c r="AH1568" s="1"/>
      <c r="AI1568" s="1"/>
      <c r="AJ1568" s="1"/>
      <c r="AK1568" s="1"/>
      <c r="AL1568" s="1"/>
      <c r="AM1568" s="1"/>
      <c r="AN1568" s="1"/>
      <c r="AO1568" s="1"/>
      <c r="AP1568" s="1"/>
      <c r="AQ1568" s="1"/>
      <c r="AR1568" s="1"/>
      <c r="AS1568" s="1"/>
      <c r="AT1568" s="1"/>
      <c r="AU1568" s="1"/>
      <c r="AV1568" s="1"/>
      <c r="AW1568" s="1"/>
      <c r="AX1568" s="1"/>
      <c r="AY1568" s="1"/>
      <c r="AZ1568" s="1"/>
      <c r="BA1568" s="1"/>
      <c r="BB1568" s="1"/>
      <c r="BC1568" s="1"/>
      <c r="BD1568" s="1"/>
      <c r="BE1568" s="1"/>
      <c r="BF1568" s="1"/>
      <c r="BG1568" s="1"/>
      <c r="BH1568" s="1"/>
      <c r="BI1568" s="1"/>
      <c r="BJ1568" s="1"/>
      <c r="BK1568" s="1"/>
      <c r="BL1568" s="1"/>
      <c r="BM1568" s="1"/>
      <c r="BN1568" s="1"/>
      <c r="BO1568" s="1"/>
      <c r="BP1568" s="1"/>
      <c r="BQ1568" s="1"/>
      <c r="BR1568" s="1"/>
      <c r="BS1568" s="1"/>
      <c r="BT1568" s="1"/>
      <c r="BU1568" s="1"/>
      <c r="BV1568" s="1"/>
      <c r="BW1568" s="1"/>
      <c r="BX1568" s="1"/>
      <c r="BY1568" s="1"/>
      <c r="BZ1568" s="1"/>
      <c r="CA1568" s="1"/>
      <c r="CB1568" s="1"/>
      <c r="CC1568" s="1"/>
      <c r="CD1568" s="1"/>
      <c r="CE1568" s="1"/>
      <c r="CF1568" s="1"/>
      <c r="CG1568" s="1"/>
      <c r="CH1568" s="1"/>
      <c r="CI1568" s="1"/>
      <c r="CJ1568" s="1"/>
      <c r="CK1568" s="1"/>
      <c r="CL1568" s="1"/>
      <c r="CM1568" s="1"/>
      <c r="CN1568" s="1"/>
      <c r="CO1568" s="1"/>
      <c r="CP1568" s="1"/>
      <c r="CQ1568" s="1"/>
      <c r="CR1568" s="1"/>
      <c r="CS1568" s="1"/>
      <c r="CT1568" s="1"/>
      <c r="CU1568" s="1"/>
      <c r="CV1568" s="1"/>
      <c r="CW1568" s="1"/>
      <c r="CX1568" s="1"/>
      <c r="CY1568" s="1"/>
      <c r="CZ1568" s="1"/>
      <c r="DA1568" s="1"/>
      <c r="DB1568" s="1"/>
      <c r="DC1568" s="1"/>
      <c r="DD1568" s="1"/>
      <c r="DE1568" s="1"/>
      <c r="DF1568" s="1"/>
      <c r="DG1568" s="1"/>
      <c r="DH1568" s="1"/>
      <c r="DI1568" s="1"/>
      <c r="DJ1568" s="1"/>
      <c r="DK1568" s="1"/>
      <c r="DL1568" s="1"/>
      <c r="DM1568" s="1"/>
      <c r="DN1568" s="1"/>
      <c r="DO1568" s="1"/>
      <c r="DP1568" s="1"/>
      <c r="DQ1568" s="1"/>
      <c r="DR1568" s="1"/>
      <c r="DS1568" s="1"/>
      <c r="DT1568" s="1"/>
      <c r="DU1568" s="1"/>
      <c r="DV1568" s="1"/>
      <c r="DW1568" s="1"/>
      <c r="DX1568" s="1"/>
      <c r="DY1568" s="1"/>
      <c r="DZ1568" s="1"/>
      <c r="EA1568" s="1"/>
      <c r="EB1568" s="1"/>
      <c r="EC1568" s="1"/>
      <c r="ED1568" s="1"/>
      <c r="EE1568" s="1"/>
      <c r="EF1568" s="1"/>
      <c r="EG1568" s="1"/>
    </row>
    <row r="1569" spans="1:137" s="46" customFormat="1" ht="11.25">
      <c r="A1569" s="1"/>
      <c r="C1569" s="48"/>
      <c r="J1569" s="1"/>
      <c r="K1569" s="1"/>
      <c r="L1569" s="1"/>
      <c r="M1569" s="1"/>
      <c r="N1569" s="1"/>
      <c r="O1569" s="1"/>
      <c r="P1569" s="1"/>
      <c r="Q1569" s="1"/>
      <c r="R1569" s="1"/>
      <c r="S1569" s="1"/>
      <c r="T1569" s="1"/>
      <c r="U1569" s="1"/>
      <c r="V1569" s="1"/>
      <c r="W1569" s="1"/>
      <c r="X1569" s="1"/>
      <c r="Y1569" s="1"/>
      <c r="Z1569" s="1"/>
      <c r="AA1569" s="1"/>
      <c r="AB1569" s="1"/>
      <c r="AC1569" s="1"/>
      <c r="AD1569" s="1"/>
      <c r="AE1569" s="1"/>
      <c r="AF1569" s="1"/>
      <c r="AG1569" s="1"/>
      <c r="AH1569" s="1"/>
      <c r="AI1569" s="1"/>
      <c r="AJ1569" s="1"/>
      <c r="AK1569" s="1"/>
      <c r="AL1569" s="1"/>
      <c r="AM1569" s="1"/>
      <c r="AN1569" s="1"/>
      <c r="AO1569" s="1"/>
      <c r="AP1569" s="1"/>
      <c r="AQ1569" s="1"/>
      <c r="AR1569" s="1"/>
      <c r="AS1569" s="1"/>
      <c r="AT1569" s="1"/>
      <c r="AU1569" s="1"/>
      <c r="AV1569" s="1"/>
      <c r="AW1569" s="1"/>
      <c r="AX1569" s="1"/>
      <c r="AY1569" s="1"/>
      <c r="AZ1569" s="1"/>
      <c r="BA1569" s="1"/>
      <c r="BB1569" s="1"/>
      <c r="BC1569" s="1"/>
      <c r="BD1569" s="1"/>
      <c r="BE1569" s="1"/>
      <c r="BF1569" s="1"/>
      <c r="BG1569" s="1"/>
      <c r="BH1569" s="1"/>
      <c r="BI1569" s="1"/>
      <c r="BJ1569" s="1"/>
      <c r="BK1569" s="1"/>
      <c r="BL1569" s="1"/>
      <c r="BM1569" s="1"/>
      <c r="BN1569" s="1"/>
      <c r="BO1569" s="1"/>
      <c r="BP1569" s="1"/>
      <c r="BQ1569" s="1"/>
      <c r="BR1569" s="1"/>
      <c r="BS1569" s="1"/>
      <c r="BT1569" s="1"/>
      <c r="BU1569" s="1"/>
      <c r="BV1569" s="1"/>
      <c r="BW1569" s="1"/>
      <c r="BX1569" s="1"/>
      <c r="BY1569" s="1"/>
      <c r="BZ1569" s="1"/>
      <c r="CA1569" s="1"/>
      <c r="CB1569" s="1"/>
      <c r="CC1569" s="1"/>
      <c r="CD1569" s="1"/>
      <c r="CE1569" s="1"/>
      <c r="CF1569" s="1"/>
      <c r="CG1569" s="1"/>
      <c r="CH1569" s="1"/>
      <c r="CI1569" s="1"/>
      <c r="CJ1569" s="1"/>
      <c r="CK1569" s="1"/>
      <c r="CL1569" s="1"/>
      <c r="CM1569" s="1"/>
      <c r="CN1569" s="1"/>
      <c r="CO1569" s="1"/>
      <c r="CP1569" s="1"/>
      <c r="CQ1569" s="1"/>
      <c r="CR1569" s="1"/>
      <c r="CS1569" s="1"/>
      <c r="CT1569" s="1"/>
      <c r="CU1569" s="1"/>
      <c r="CV1569" s="1"/>
      <c r="CW1569" s="1"/>
      <c r="CX1569" s="1"/>
      <c r="CY1569" s="1"/>
      <c r="CZ1569" s="1"/>
      <c r="DA1569" s="1"/>
      <c r="DB1569" s="1"/>
      <c r="DC1569" s="1"/>
      <c r="DD1569" s="1"/>
      <c r="DE1569" s="1"/>
      <c r="DF1569" s="1"/>
      <c r="DG1569" s="1"/>
      <c r="DH1569" s="1"/>
      <c r="DI1569" s="1"/>
      <c r="DJ1569" s="1"/>
      <c r="DK1569" s="1"/>
      <c r="DL1569" s="1"/>
      <c r="DM1569" s="1"/>
      <c r="DN1569" s="1"/>
      <c r="DO1569" s="1"/>
      <c r="DP1569" s="1"/>
      <c r="DQ1569" s="1"/>
      <c r="DR1569" s="1"/>
      <c r="DS1569" s="1"/>
      <c r="DT1569" s="1"/>
      <c r="DU1569" s="1"/>
      <c r="DV1569" s="1"/>
      <c r="DW1569" s="1"/>
      <c r="DX1569" s="1"/>
      <c r="DY1569" s="1"/>
      <c r="DZ1569" s="1"/>
      <c r="EA1569" s="1"/>
      <c r="EB1569" s="1"/>
      <c r="EC1569" s="1"/>
      <c r="ED1569" s="1"/>
      <c r="EE1569" s="1"/>
      <c r="EF1569" s="1"/>
      <c r="EG1569" s="1"/>
    </row>
    <row r="1570" spans="1:137" s="46" customFormat="1" ht="11.25">
      <c r="A1570" s="1"/>
      <c r="C1570" s="48"/>
      <c r="J1570" s="1"/>
      <c r="K1570" s="1"/>
      <c r="L1570" s="1"/>
      <c r="M1570" s="1"/>
      <c r="N1570" s="1"/>
      <c r="O1570" s="1"/>
      <c r="P1570" s="1"/>
      <c r="Q1570" s="1"/>
      <c r="R1570" s="1"/>
      <c r="S1570" s="1"/>
      <c r="T1570" s="1"/>
      <c r="U1570" s="1"/>
      <c r="V1570" s="1"/>
      <c r="W1570" s="1"/>
      <c r="X1570" s="1"/>
      <c r="Y1570" s="1"/>
      <c r="Z1570" s="1"/>
      <c r="AA1570" s="1"/>
      <c r="AB1570" s="1"/>
      <c r="AC1570" s="1"/>
      <c r="AD1570" s="1"/>
      <c r="AE1570" s="1"/>
      <c r="AF1570" s="1"/>
      <c r="AG1570" s="1"/>
      <c r="AH1570" s="1"/>
      <c r="AI1570" s="1"/>
      <c r="AJ1570" s="1"/>
      <c r="AK1570" s="1"/>
      <c r="AL1570" s="1"/>
      <c r="AM1570" s="1"/>
      <c r="AN1570" s="1"/>
      <c r="AO1570" s="1"/>
      <c r="AP1570" s="1"/>
      <c r="AQ1570" s="1"/>
      <c r="AR1570" s="1"/>
      <c r="AS1570" s="1"/>
      <c r="AT1570" s="1"/>
      <c r="AU1570" s="1"/>
      <c r="AV1570" s="1"/>
      <c r="AW1570" s="1"/>
      <c r="AX1570" s="1"/>
      <c r="AY1570" s="1"/>
      <c r="AZ1570" s="1"/>
      <c r="BA1570" s="1"/>
      <c r="BB1570" s="1"/>
      <c r="BC1570" s="1"/>
      <c r="BD1570" s="1"/>
      <c r="BE1570" s="1"/>
      <c r="BF1570" s="1"/>
      <c r="BG1570" s="1"/>
      <c r="BH1570" s="1"/>
      <c r="BI1570" s="1"/>
      <c r="BJ1570" s="1"/>
      <c r="BK1570" s="1"/>
      <c r="BL1570" s="1"/>
      <c r="BM1570" s="1"/>
      <c r="BN1570" s="1"/>
      <c r="BO1570" s="1"/>
      <c r="BP1570" s="1"/>
      <c r="BQ1570" s="1"/>
      <c r="BR1570" s="1"/>
      <c r="BS1570" s="1"/>
      <c r="BT1570" s="1"/>
      <c r="BU1570" s="1"/>
      <c r="BV1570" s="1"/>
      <c r="BW1570" s="1"/>
      <c r="BX1570" s="1"/>
      <c r="BY1570" s="1"/>
      <c r="BZ1570" s="1"/>
      <c r="CA1570" s="1"/>
      <c r="CB1570" s="1"/>
      <c r="CC1570" s="1"/>
      <c r="CD1570" s="1"/>
      <c r="CE1570" s="1"/>
      <c r="CF1570" s="1"/>
      <c r="CG1570" s="1"/>
      <c r="CH1570" s="1"/>
      <c r="CI1570" s="1"/>
      <c r="CJ1570" s="1"/>
      <c r="CK1570" s="1"/>
      <c r="CL1570" s="1"/>
      <c r="CM1570" s="1"/>
      <c r="CN1570" s="1"/>
      <c r="CO1570" s="1"/>
      <c r="CP1570" s="1"/>
      <c r="CQ1570" s="1"/>
      <c r="CR1570" s="1"/>
      <c r="CS1570" s="1"/>
      <c r="CT1570" s="1"/>
      <c r="CU1570" s="1"/>
      <c r="CV1570" s="1"/>
      <c r="CW1570" s="1"/>
      <c r="CX1570" s="1"/>
      <c r="CY1570" s="1"/>
      <c r="CZ1570" s="1"/>
      <c r="DA1570" s="1"/>
      <c r="DB1570" s="1"/>
      <c r="DC1570" s="1"/>
      <c r="DD1570" s="1"/>
      <c r="DE1570" s="1"/>
      <c r="DF1570" s="1"/>
      <c r="DG1570" s="1"/>
      <c r="DH1570" s="1"/>
      <c r="DI1570" s="1"/>
      <c r="DJ1570" s="1"/>
      <c r="DK1570" s="1"/>
      <c r="DL1570" s="1"/>
      <c r="DM1570" s="1"/>
      <c r="DN1570" s="1"/>
      <c r="DO1570" s="1"/>
      <c r="DP1570" s="1"/>
      <c r="DQ1570" s="1"/>
      <c r="DR1570" s="1"/>
      <c r="DS1570" s="1"/>
      <c r="DT1570" s="1"/>
      <c r="DU1570" s="1"/>
      <c r="DV1570" s="1"/>
      <c r="DW1570" s="1"/>
      <c r="DX1570" s="1"/>
      <c r="DY1570" s="1"/>
      <c r="DZ1570" s="1"/>
      <c r="EA1570" s="1"/>
      <c r="EB1570" s="1"/>
      <c r="EC1570" s="1"/>
      <c r="ED1570" s="1"/>
      <c r="EE1570" s="1"/>
      <c r="EF1570" s="1"/>
      <c r="EG1570" s="1"/>
    </row>
    <row r="1571" spans="1:137" s="46" customFormat="1" ht="11.25">
      <c r="A1571" s="1"/>
      <c r="C1571" s="48"/>
      <c r="J1571" s="1"/>
      <c r="K1571" s="1"/>
      <c r="L1571" s="1"/>
      <c r="M1571" s="1"/>
      <c r="N1571" s="1"/>
      <c r="O1571" s="1"/>
      <c r="P1571" s="1"/>
      <c r="Q1571" s="1"/>
      <c r="R1571" s="1"/>
      <c r="S1571" s="1"/>
      <c r="T1571" s="1"/>
      <c r="U1571" s="1"/>
      <c r="V1571" s="1"/>
      <c r="W1571" s="1"/>
      <c r="X1571" s="1"/>
      <c r="Y1571" s="1"/>
      <c r="Z1571" s="1"/>
      <c r="AA1571" s="1"/>
      <c r="AB1571" s="1"/>
      <c r="AC1571" s="1"/>
      <c r="AD1571" s="1"/>
      <c r="AE1571" s="1"/>
      <c r="AF1571" s="1"/>
      <c r="AG1571" s="1"/>
      <c r="AH1571" s="1"/>
      <c r="AI1571" s="1"/>
      <c r="AJ1571" s="1"/>
      <c r="AK1571" s="1"/>
      <c r="AL1571" s="1"/>
      <c r="AM1571" s="1"/>
      <c r="AN1571" s="1"/>
      <c r="AO1571" s="1"/>
      <c r="AP1571" s="1"/>
      <c r="AQ1571" s="1"/>
      <c r="AR1571" s="1"/>
      <c r="AS1571" s="1"/>
      <c r="AT1571" s="1"/>
      <c r="AU1571" s="1"/>
      <c r="AV1571" s="1"/>
      <c r="AW1571" s="1"/>
      <c r="AX1571" s="1"/>
      <c r="AY1571" s="1"/>
      <c r="AZ1571" s="1"/>
      <c r="BA1571" s="1"/>
      <c r="BB1571" s="1"/>
      <c r="BC1571" s="1"/>
      <c r="BD1571" s="1"/>
      <c r="BE1571" s="1"/>
      <c r="BF1571" s="1"/>
      <c r="BG1571" s="1"/>
      <c r="BH1571" s="1"/>
      <c r="BI1571" s="1"/>
      <c r="BJ1571" s="1"/>
      <c r="BK1571" s="1"/>
      <c r="BL1571" s="1"/>
      <c r="BM1571" s="1"/>
      <c r="BN1571" s="1"/>
      <c r="BO1571" s="1"/>
      <c r="BP1571" s="1"/>
      <c r="BQ1571" s="1"/>
      <c r="BR1571" s="1"/>
      <c r="BS1571" s="1"/>
      <c r="BT1571" s="1"/>
      <c r="BU1571" s="1"/>
      <c r="BV1571" s="1"/>
      <c r="BW1571" s="1"/>
      <c r="BX1571" s="1"/>
      <c r="BY1571" s="1"/>
      <c r="BZ1571" s="1"/>
      <c r="CA1571" s="1"/>
      <c r="CB1571" s="1"/>
      <c r="CC1571" s="1"/>
      <c r="CD1571" s="1"/>
      <c r="CE1571" s="1"/>
      <c r="CF1571" s="1"/>
      <c r="CG1571" s="1"/>
      <c r="CH1571" s="1"/>
      <c r="CI1571" s="1"/>
      <c r="CJ1571" s="1"/>
      <c r="CK1571" s="1"/>
      <c r="CL1571" s="1"/>
      <c r="CM1571" s="1"/>
      <c r="CN1571" s="1"/>
      <c r="CO1571" s="1"/>
      <c r="CP1571" s="1"/>
      <c r="CQ1571" s="1"/>
      <c r="CR1571" s="1"/>
      <c r="CS1571" s="1"/>
      <c r="CT1571" s="1"/>
      <c r="CU1571" s="1"/>
      <c r="CV1571" s="1"/>
      <c r="CW1571" s="1"/>
      <c r="CX1571" s="1"/>
      <c r="CY1571" s="1"/>
      <c r="CZ1571" s="1"/>
      <c r="DA1571" s="1"/>
      <c r="DB1571" s="1"/>
      <c r="DC1571" s="1"/>
      <c r="DD1571" s="1"/>
      <c r="DE1571" s="1"/>
      <c r="DF1571" s="1"/>
      <c r="DG1571" s="1"/>
      <c r="DH1571" s="1"/>
      <c r="DI1571" s="1"/>
      <c r="DJ1571" s="1"/>
      <c r="DK1571" s="1"/>
      <c r="DL1571" s="1"/>
      <c r="DM1571" s="1"/>
      <c r="DN1571" s="1"/>
      <c r="DO1571" s="1"/>
      <c r="DP1571" s="1"/>
      <c r="DQ1571" s="1"/>
      <c r="DR1571" s="1"/>
      <c r="DS1571" s="1"/>
      <c r="DT1571" s="1"/>
      <c r="DU1571" s="1"/>
      <c r="DV1571" s="1"/>
      <c r="DW1571" s="1"/>
      <c r="DX1571" s="1"/>
      <c r="DY1571" s="1"/>
      <c r="DZ1571" s="1"/>
      <c r="EA1571" s="1"/>
      <c r="EB1571" s="1"/>
      <c r="EC1571" s="1"/>
      <c r="ED1571" s="1"/>
      <c r="EE1571" s="1"/>
      <c r="EF1571" s="1"/>
      <c r="EG1571" s="1"/>
    </row>
    <row r="1572" spans="1:137" s="46" customFormat="1" ht="11.25">
      <c r="A1572" s="1"/>
      <c r="C1572" s="48"/>
      <c r="J1572" s="1"/>
      <c r="K1572" s="1"/>
      <c r="L1572" s="1"/>
      <c r="M1572" s="1"/>
      <c r="N1572" s="1"/>
      <c r="O1572" s="1"/>
      <c r="P1572" s="1"/>
      <c r="Q1572" s="1"/>
      <c r="R1572" s="1"/>
      <c r="S1572" s="1"/>
      <c r="T1572" s="1"/>
      <c r="U1572" s="1"/>
      <c r="V1572" s="1"/>
      <c r="W1572" s="1"/>
      <c r="X1572" s="1"/>
      <c r="Y1572" s="1"/>
      <c r="Z1572" s="1"/>
      <c r="AA1572" s="1"/>
      <c r="AB1572" s="1"/>
      <c r="AC1572" s="1"/>
      <c r="AD1572" s="1"/>
      <c r="AE1572" s="1"/>
      <c r="AF1572" s="1"/>
      <c r="AG1572" s="1"/>
      <c r="AH1572" s="1"/>
      <c r="AI1572" s="1"/>
      <c r="AJ1572" s="1"/>
      <c r="AK1572" s="1"/>
      <c r="AL1572" s="1"/>
      <c r="AM1572" s="1"/>
      <c r="AN1572" s="1"/>
      <c r="AO1572" s="1"/>
      <c r="AP1572" s="1"/>
      <c r="AQ1572" s="1"/>
      <c r="AR1572" s="1"/>
      <c r="AS1572" s="1"/>
      <c r="AT1572" s="1"/>
      <c r="AU1572" s="1"/>
      <c r="AV1572" s="1"/>
      <c r="AW1572" s="1"/>
      <c r="AX1572" s="1"/>
      <c r="AY1572" s="1"/>
      <c r="AZ1572" s="1"/>
      <c r="BA1572" s="1"/>
      <c r="BB1572" s="1"/>
      <c r="BC1572" s="1"/>
      <c r="BD1572" s="1"/>
      <c r="BE1572" s="1"/>
      <c r="BF1572" s="1"/>
      <c r="BG1572" s="1"/>
      <c r="BH1572" s="1"/>
      <c r="BI1572" s="1"/>
      <c r="BJ1572" s="1"/>
      <c r="BK1572" s="1"/>
      <c r="BL1572" s="1"/>
      <c r="BM1572" s="1"/>
      <c r="BN1572" s="1"/>
      <c r="BO1572" s="1"/>
      <c r="BP1572" s="1"/>
      <c r="BQ1572" s="1"/>
      <c r="BR1572" s="1"/>
      <c r="BS1572" s="1"/>
      <c r="BT1572" s="1"/>
      <c r="BU1572" s="1"/>
      <c r="BV1572" s="1"/>
      <c r="BW1572" s="1"/>
      <c r="BX1572" s="1"/>
      <c r="BY1572" s="1"/>
      <c r="BZ1572" s="1"/>
      <c r="CA1572" s="1"/>
      <c r="CB1572" s="1"/>
      <c r="CC1572" s="1"/>
      <c r="CD1572" s="1"/>
      <c r="CE1572" s="1"/>
      <c r="CF1572" s="1"/>
      <c r="CG1572" s="1"/>
      <c r="CH1572" s="1"/>
      <c r="CI1572" s="1"/>
      <c r="CJ1572" s="1"/>
      <c r="CK1572" s="1"/>
      <c r="CL1572" s="1"/>
      <c r="CM1572" s="1"/>
      <c r="CN1572" s="1"/>
      <c r="CO1572" s="1"/>
      <c r="CP1572" s="1"/>
      <c r="CQ1572" s="1"/>
      <c r="CR1572" s="1"/>
      <c r="CS1572" s="1"/>
      <c r="CT1572" s="1"/>
      <c r="CU1572" s="1"/>
      <c r="CV1572" s="1"/>
      <c r="CW1572" s="1"/>
      <c r="CX1572" s="1"/>
      <c r="CY1572" s="1"/>
      <c r="CZ1572" s="1"/>
      <c r="DA1572" s="1"/>
      <c r="DB1572" s="1"/>
      <c r="DC1572" s="1"/>
      <c r="DD1572" s="1"/>
      <c r="DE1572" s="1"/>
      <c r="DF1572" s="1"/>
      <c r="DG1572" s="1"/>
      <c r="DH1572" s="1"/>
      <c r="DI1572" s="1"/>
      <c r="DJ1572" s="1"/>
      <c r="DK1572" s="1"/>
      <c r="DL1572" s="1"/>
      <c r="DM1572" s="1"/>
      <c r="DN1572" s="1"/>
      <c r="DO1572" s="1"/>
      <c r="DP1572" s="1"/>
      <c r="DQ1572" s="1"/>
      <c r="DR1572" s="1"/>
      <c r="DS1572" s="1"/>
      <c r="DT1572" s="1"/>
      <c r="DU1572" s="1"/>
      <c r="DV1572" s="1"/>
      <c r="DW1572" s="1"/>
      <c r="DX1572" s="1"/>
      <c r="DY1572" s="1"/>
      <c r="DZ1572" s="1"/>
      <c r="EA1572" s="1"/>
      <c r="EB1572" s="1"/>
      <c r="EC1572" s="1"/>
      <c r="ED1572" s="1"/>
      <c r="EE1572" s="1"/>
      <c r="EF1572" s="1"/>
      <c r="EG1572" s="1"/>
    </row>
    <row r="1573" spans="1:137" s="46" customFormat="1" ht="11.25">
      <c r="A1573" s="1"/>
      <c r="C1573" s="48"/>
      <c r="J1573" s="1"/>
      <c r="K1573" s="1"/>
      <c r="L1573" s="1"/>
      <c r="M1573" s="1"/>
      <c r="N1573" s="1"/>
      <c r="O1573" s="1"/>
      <c r="P1573" s="1"/>
      <c r="Q1573" s="1"/>
      <c r="R1573" s="1"/>
      <c r="S1573" s="1"/>
      <c r="T1573" s="1"/>
      <c r="U1573" s="1"/>
      <c r="V1573" s="1"/>
      <c r="W1573" s="1"/>
      <c r="X1573" s="1"/>
      <c r="Y1573" s="1"/>
      <c r="Z1573" s="1"/>
      <c r="AA1573" s="1"/>
      <c r="AB1573" s="1"/>
      <c r="AC1573" s="1"/>
      <c r="AD1573" s="1"/>
      <c r="AE1573" s="1"/>
      <c r="AF1573" s="1"/>
      <c r="AG1573" s="1"/>
      <c r="AH1573" s="1"/>
      <c r="AI1573" s="1"/>
      <c r="AJ1573" s="1"/>
      <c r="AK1573" s="1"/>
      <c r="AL1573" s="1"/>
      <c r="AM1573" s="1"/>
      <c r="AN1573" s="1"/>
      <c r="AO1573" s="1"/>
      <c r="AP1573" s="1"/>
      <c r="AQ1573" s="1"/>
      <c r="AR1573" s="1"/>
      <c r="AS1573" s="1"/>
      <c r="AT1573" s="1"/>
      <c r="AU1573" s="1"/>
      <c r="AV1573" s="1"/>
      <c r="AW1573" s="1"/>
      <c r="AX1573" s="1"/>
      <c r="AY1573" s="1"/>
      <c r="AZ1573" s="1"/>
      <c r="BA1573" s="1"/>
      <c r="BB1573" s="1"/>
      <c r="BC1573" s="1"/>
      <c r="BD1573" s="1"/>
      <c r="BE1573" s="1"/>
      <c r="BF1573" s="1"/>
      <c r="BG1573" s="1"/>
      <c r="BH1573" s="1"/>
      <c r="BI1573" s="1"/>
      <c r="BJ1573" s="1"/>
      <c r="BK1573" s="1"/>
      <c r="BL1573" s="1"/>
      <c r="BM1573" s="1"/>
      <c r="BN1573" s="1"/>
      <c r="BO1573" s="1"/>
      <c r="BP1573" s="1"/>
      <c r="BQ1573" s="1"/>
      <c r="BR1573" s="1"/>
      <c r="BS1573" s="1"/>
      <c r="BT1573" s="1"/>
      <c r="BU1573" s="1"/>
      <c r="BV1573" s="1"/>
      <c r="BW1573" s="1"/>
      <c r="BX1573" s="1"/>
      <c r="BY1573" s="1"/>
      <c r="BZ1573" s="1"/>
      <c r="CA1573" s="1"/>
      <c r="CB1573" s="1"/>
      <c r="CC1573" s="1"/>
      <c r="CD1573" s="1"/>
      <c r="CE1573" s="1"/>
      <c r="CF1573" s="1"/>
      <c r="CG1573" s="1"/>
      <c r="CH1573" s="1"/>
      <c r="CI1573" s="1"/>
      <c r="CJ1573" s="1"/>
      <c r="CK1573" s="1"/>
      <c r="CL1573" s="1"/>
      <c r="CM1573" s="1"/>
      <c r="CN1573" s="1"/>
      <c r="CO1573" s="1"/>
      <c r="CP1573" s="1"/>
      <c r="CQ1573" s="1"/>
      <c r="CR1573" s="1"/>
      <c r="CS1573" s="1"/>
      <c r="CT1573" s="1"/>
      <c r="CU1573" s="1"/>
      <c r="CV1573" s="1"/>
      <c r="CW1573" s="1"/>
      <c r="CX1573" s="1"/>
      <c r="CY1573" s="1"/>
      <c r="CZ1573" s="1"/>
      <c r="DA1573" s="1"/>
      <c r="DB1573" s="1"/>
      <c r="DC1573" s="1"/>
      <c r="DD1573" s="1"/>
      <c r="DE1573" s="1"/>
      <c r="DF1573" s="1"/>
      <c r="DG1573" s="1"/>
      <c r="DH1573" s="1"/>
      <c r="DI1573" s="1"/>
      <c r="DJ1573" s="1"/>
      <c r="DK1573" s="1"/>
      <c r="DL1573" s="1"/>
      <c r="DM1573" s="1"/>
      <c r="DN1573" s="1"/>
      <c r="DO1573" s="1"/>
      <c r="DP1573" s="1"/>
      <c r="DQ1573" s="1"/>
      <c r="DR1573" s="1"/>
      <c r="DS1573" s="1"/>
      <c r="DT1573" s="1"/>
      <c r="DU1573" s="1"/>
      <c r="DV1573" s="1"/>
      <c r="DW1573" s="1"/>
      <c r="DX1573" s="1"/>
      <c r="DY1573" s="1"/>
      <c r="DZ1573" s="1"/>
      <c r="EA1573" s="1"/>
      <c r="EB1573" s="1"/>
      <c r="EC1573" s="1"/>
      <c r="ED1573" s="1"/>
      <c r="EE1573" s="1"/>
      <c r="EF1573" s="1"/>
      <c r="EG1573" s="1"/>
    </row>
    <row r="1574" spans="1:137" s="46" customFormat="1" ht="11.25">
      <c r="A1574" s="1"/>
      <c r="C1574" s="48"/>
      <c r="J1574" s="1"/>
      <c r="K1574" s="1"/>
      <c r="L1574" s="1"/>
      <c r="M1574" s="1"/>
      <c r="N1574" s="1"/>
      <c r="O1574" s="1"/>
      <c r="P1574" s="1"/>
      <c r="Q1574" s="1"/>
      <c r="R1574" s="1"/>
      <c r="S1574" s="1"/>
      <c r="T1574" s="1"/>
      <c r="U1574" s="1"/>
      <c r="V1574" s="1"/>
      <c r="W1574" s="1"/>
      <c r="X1574" s="1"/>
      <c r="Y1574" s="1"/>
      <c r="Z1574" s="1"/>
      <c r="AA1574" s="1"/>
      <c r="AB1574" s="1"/>
      <c r="AC1574" s="1"/>
      <c r="AD1574" s="1"/>
      <c r="AE1574" s="1"/>
      <c r="AF1574" s="1"/>
      <c r="AG1574" s="1"/>
      <c r="AH1574" s="1"/>
      <c r="AI1574" s="1"/>
      <c r="AJ1574" s="1"/>
      <c r="AK1574" s="1"/>
      <c r="AL1574" s="1"/>
      <c r="AM1574" s="1"/>
      <c r="AN1574" s="1"/>
      <c r="AO1574" s="1"/>
      <c r="AP1574" s="1"/>
      <c r="AQ1574" s="1"/>
      <c r="AR1574" s="1"/>
      <c r="AS1574" s="1"/>
      <c r="AT1574" s="1"/>
      <c r="AU1574" s="1"/>
      <c r="AV1574" s="1"/>
      <c r="AW1574" s="1"/>
      <c r="AX1574" s="1"/>
      <c r="AY1574" s="1"/>
      <c r="AZ1574" s="1"/>
      <c r="BA1574" s="1"/>
      <c r="BB1574" s="1"/>
      <c r="BC1574" s="1"/>
      <c r="BD1574" s="1"/>
      <c r="BE1574" s="1"/>
      <c r="BF1574" s="1"/>
      <c r="BG1574" s="1"/>
      <c r="BH1574" s="1"/>
      <c r="BI1574" s="1"/>
      <c r="BJ1574" s="1"/>
      <c r="BK1574" s="1"/>
      <c r="BL1574" s="1"/>
      <c r="BM1574" s="1"/>
      <c r="BN1574" s="1"/>
      <c r="BO1574" s="1"/>
      <c r="BP1574" s="1"/>
      <c r="BQ1574" s="1"/>
      <c r="BR1574" s="1"/>
      <c r="BS1574" s="1"/>
      <c r="BT1574" s="1"/>
      <c r="BU1574" s="1"/>
      <c r="BV1574" s="1"/>
      <c r="BW1574" s="1"/>
      <c r="BX1574" s="1"/>
      <c r="BY1574" s="1"/>
      <c r="BZ1574" s="1"/>
      <c r="CA1574" s="1"/>
      <c r="CB1574" s="1"/>
      <c r="CC1574" s="1"/>
      <c r="CD1574" s="1"/>
      <c r="CE1574" s="1"/>
      <c r="CF1574" s="1"/>
      <c r="CG1574" s="1"/>
      <c r="CH1574" s="1"/>
      <c r="CI1574" s="1"/>
      <c r="CJ1574" s="1"/>
      <c r="CK1574" s="1"/>
      <c r="CL1574" s="1"/>
      <c r="CM1574" s="1"/>
      <c r="CN1574" s="1"/>
      <c r="CO1574" s="1"/>
      <c r="CP1574" s="1"/>
      <c r="CQ1574" s="1"/>
      <c r="CR1574" s="1"/>
      <c r="CS1574" s="1"/>
      <c r="CT1574" s="1"/>
      <c r="CU1574" s="1"/>
      <c r="CV1574" s="1"/>
      <c r="CW1574" s="1"/>
      <c r="CX1574" s="1"/>
      <c r="CY1574" s="1"/>
      <c r="CZ1574" s="1"/>
      <c r="DA1574" s="1"/>
      <c r="DB1574" s="1"/>
      <c r="DC1574" s="1"/>
      <c r="DD1574" s="1"/>
      <c r="DE1574" s="1"/>
      <c r="DF1574" s="1"/>
      <c r="DG1574" s="1"/>
      <c r="DH1574" s="1"/>
      <c r="DI1574" s="1"/>
      <c r="DJ1574" s="1"/>
      <c r="DK1574" s="1"/>
      <c r="DL1574" s="1"/>
      <c r="DM1574" s="1"/>
      <c r="DN1574" s="1"/>
      <c r="DO1574" s="1"/>
      <c r="DP1574" s="1"/>
      <c r="DQ1574" s="1"/>
      <c r="DR1574" s="1"/>
      <c r="DS1574" s="1"/>
      <c r="DT1574" s="1"/>
      <c r="DU1574" s="1"/>
      <c r="DV1574" s="1"/>
      <c r="DW1574" s="1"/>
      <c r="DX1574" s="1"/>
      <c r="DY1574" s="1"/>
      <c r="DZ1574" s="1"/>
      <c r="EA1574" s="1"/>
      <c r="EB1574" s="1"/>
      <c r="EC1574" s="1"/>
      <c r="ED1574" s="1"/>
      <c r="EE1574" s="1"/>
      <c r="EF1574" s="1"/>
      <c r="EG1574" s="1"/>
    </row>
    <row r="1575" spans="1:137" s="46" customFormat="1" ht="11.25">
      <c r="A1575" s="1"/>
      <c r="C1575" s="48"/>
      <c r="J1575" s="1"/>
      <c r="K1575" s="1"/>
      <c r="L1575" s="1"/>
      <c r="M1575" s="1"/>
      <c r="N1575" s="1"/>
      <c r="O1575" s="1"/>
      <c r="P1575" s="1"/>
      <c r="Q1575" s="1"/>
      <c r="R1575" s="1"/>
      <c r="S1575" s="1"/>
      <c r="T1575" s="1"/>
      <c r="U1575" s="1"/>
      <c r="V1575" s="1"/>
      <c r="W1575" s="1"/>
      <c r="X1575" s="1"/>
      <c r="Y1575" s="1"/>
      <c r="Z1575" s="1"/>
      <c r="AA1575" s="1"/>
      <c r="AB1575" s="1"/>
      <c r="AC1575" s="1"/>
      <c r="AD1575" s="1"/>
      <c r="AE1575" s="1"/>
      <c r="AF1575" s="1"/>
      <c r="AG1575" s="1"/>
      <c r="AH1575" s="1"/>
      <c r="AI1575" s="1"/>
      <c r="AJ1575" s="1"/>
      <c r="AK1575" s="1"/>
      <c r="AL1575" s="1"/>
      <c r="AM1575" s="1"/>
      <c r="AN1575" s="1"/>
      <c r="AO1575" s="1"/>
      <c r="AP1575" s="1"/>
      <c r="AQ1575" s="1"/>
      <c r="AR1575" s="1"/>
      <c r="AS1575" s="1"/>
      <c r="AT1575" s="1"/>
      <c r="AU1575" s="1"/>
      <c r="AV1575" s="1"/>
      <c r="AW1575" s="1"/>
      <c r="AX1575" s="1"/>
      <c r="AY1575" s="1"/>
      <c r="AZ1575" s="1"/>
      <c r="BA1575" s="1"/>
      <c r="BB1575" s="1"/>
      <c r="BC1575" s="1"/>
      <c r="BD1575" s="1"/>
      <c r="BE1575" s="1"/>
      <c r="BF1575" s="1"/>
      <c r="BG1575" s="1"/>
      <c r="BH1575" s="1"/>
      <c r="BI1575" s="1"/>
      <c r="BJ1575" s="1"/>
      <c r="BK1575" s="1"/>
      <c r="BL1575" s="1"/>
      <c r="BM1575" s="1"/>
      <c r="BN1575" s="1"/>
      <c r="BO1575" s="1"/>
      <c r="BP1575" s="1"/>
      <c r="BQ1575" s="1"/>
      <c r="BR1575" s="1"/>
      <c r="BS1575" s="1"/>
      <c r="BT1575" s="1"/>
      <c r="BU1575" s="1"/>
      <c r="BV1575" s="1"/>
      <c r="BW1575" s="1"/>
      <c r="BX1575" s="1"/>
      <c r="BY1575" s="1"/>
      <c r="BZ1575" s="1"/>
      <c r="CA1575" s="1"/>
      <c r="CB1575" s="1"/>
      <c r="CC1575" s="1"/>
      <c r="CD1575" s="1"/>
      <c r="CE1575" s="1"/>
      <c r="CF1575" s="1"/>
      <c r="CG1575" s="1"/>
      <c r="CH1575" s="1"/>
      <c r="CI1575" s="1"/>
      <c r="CJ1575" s="1"/>
      <c r="CK1575" s="1"/>
      <c r="CL1575" s="1"/>
      <c r="CM1575" s="1"/>
      <c r="CN1575" s="1"/>
      <c r="CO1575" s="1"/>
      <c r="CP1575" s="1"/>
      <c r="CQ1575" s="1"/>
      <c r="CR1575" s="1"/>
      <c r="CS1575" s="1"/>
      <c r="CT1575" s="1"/>
      <c r="CU1575" s="1"/>
      <c r="CV1575" s="1"/>
      <c r="CW1575" s="1"/>
      <c r="CX1575" s="1"/>
      <c r="CY1575" s="1"/>
      <c r="CZ1575" s="1"/>
      <c r="DA1575" s="1"/>
      <c r="DB1575" s="1"/>
      <c r="DC1575" s="1"/>
      <c r="DD1575" s="1"/>
      <c r="DE1575" s="1"/>
      <c r="DF1575" s="1"/>
      <c r="DG1575" s="1"/>
      <c r="DH1575" s="1"/>
      <c r="DI1575" s="1"/>
      <c r="DJ1575" s="1"/>
      <c r="DK1575" s="1"/>
      <c r="DL1575" s="1"/>
      <c r="DM1575" s="1"/>
      <c r="DN1575" s="1"/>
      <c r="DO1575" s="1"/>
      <c r="DP1575" s="1"/>
      <c r="DQ1575" s="1"/>
      <c r="DR1575" s="1"/>
      <c r="DS1575" s="1"/>
      <c r="DT1575" s="1"/>
      <c r="DU1575" s="1"/>
      <c r="DV1575" s="1"/>
      <c r="DW1575" s="1"/>
      <c r="DX1575" s="1"/>
      <c r="DY1575" s="1"/>
      <c r="DZ1575" s="1"/>
      <c r="EA1575" s="1"/>
      <c r="EB1575" s="1"/>
      <c r="EC1575" s="1"/>
      <c r="ED1575" s="1"/>
      <c r="EE1575" s="1"/>
      <c r="EF1575" s="1"/>
      <c r="EG1575" s="1"/>
    </row>
    <row r="1576" spans="1:137" s="46" customFormat="1" ht="11.25">
      <c r="A1576" s="1"/>
      <c r="C1576" s="48"/>
      <c r="J1576" s="1"/>
      <c r="K1576" s="1"/>
      <c r="L1576" s="1"/>
      <c r="M1576" s="1"/>
      <c r="N1576" s="1"/>
      <c r="O1576" s="1"/>
      <c r="P1576" s="1"/>
      <c r="Q1576" s="1"/>
      <c r="R1576" s="1"/>
      <c r="S1576" s="1"/>
      <c r="T1576" s="1"/>
      <c r="U1576" s="1"/>
      <c r="V1576" s="1"/>
      <c r="W1576" s="1"/>
      <c r="X1576" s="1"/>
      <c r="Y1576" s="1"/>
      <c r="Z1576" s="1"/>
      <c r="AA1576" s="1"/>
      <c r="AB1576" s="1"/>
      <c r="AC1576" s="1"/>
      <c r="AD1576" s="1"/>
      <c r="AE1576" s="1"/>
      <c r="AF1576" s="1"/>
      <c r="AG1576" s="1"/>
      <c r="AH1576" s="1"/>
      <c r="AI1576" s="1"/>
      <c r="AJ1576" s="1"/>
      <c r="AK1576" s="1"/>
      <c r="AL1576" s="1"/>
      <c r="AM1576" s="1"/>
      <c r="AN1576" s="1"/>
      <c r="AO1576" s="1"/>
      <c r="AP1576" s="1"/>
      <c r="AQ1576" s="1"/>
      <c r="AR1576" s="1"/>
      <c r="AS1576" s="1"/>
      <c r="AT1576" s="1"/>
      <c r="AU1576" s="1"/>
      <c r="AV1576" s="1"/>
      <c r="AW1576" s="1"/>
      <c r="AX1576" s="1"/>
      <c r="AY1576" s="1"/>
      <c r="AZ1576" s="1"/>
      <c r="BA1576" s="1"/>
      <c r="BB1576" s="1"/>
      <c r="BC1576" s="1"/>
      <c r="BD1576" s="1"/>
      <c r="BE1576" s="1"/>
      <c r="BF1576" s="1"/>
      <c r="BG1576" s="1"/>
      <c r="BH1576" s="1"/>
      <c r="BI1576" s="1"/>
      <c r="BJ1576" s="1"/>
      <c r="BK1576" s="1"/>
      <c r="BL1576" s="1"/>
      <c r="BM1576" s="1"/>
      <c r="BN1576" s="1"/>
      <c r="BO1576" s="1"/>
      <c r="BP1576" s="1"/>
      <c r="BQ1576" s="1"/>
      <c r="BR1576" s="1"/>
      <c r="BS1576" s="1"/>
      <c r="BT1576" s="1"/>
      <c r="BU1576" s="1"/>
      <c r="BV1576" s="1"/>
      <c r="BW1576" s="1"/>
      <c r="BX1576" s="1"/>
      <c r="BY1576" s="1"/>
      <c r="BZ1576" s="1"/>
      <c r="CA1576" s="1"/>
      <c r="CB1576" s="1"/>
      <c r="CC1576" s="1"/>
      <c r="CD1576" s="1"/>
      <c r="CE1576" s="1"/>
      <c r="CF1576" s="1"/>
      <c r="CG1576" s="1"/>
      <c r="CH1576" s="1"/>
      <c r="CI1576" s="1"/>
      <c r="CJ1576" s="1"/>
      <c r="CK1576" s="1"/>
      <c r="CL1576" s="1"/>
      <c r="CM1576" s="1"/>
      <c r="CN1576" s="1"/>
      <c r="CO1576" s="1"/>
      <c r="CP1576" s="1"/>
      <c r="CQ1576" s="1"/>
      <c r="CR1576" s="1"/>
      <c r="CS1576" s="1"/>
      <c r="CT1576" s="1"/>
      <c r="CU1576" s="1"/>
      <c r="CV1576" s="1"/>
      <c r="CW1576" s="1"/>
      <c r="CX1576" s="1"/>
      <c r="CY1576" s="1"/>
      <c r="CZ1576" s="1"/>
      <c r="DA1576" s="1"/>
      <c r="DB1576" s="1"/>
      <c r="DC1576" s="1"/>
      <c r="DD1576" s="1"/>
      <c r="DE1576" s="1"/>
      <c r="DF1576" s="1"/>
      <c r="DG1576" s="1"/>
      <c r="DH1576" s="1"/>
      <c r="DI1576" s="1"/>
      <c r="DJ1576" s="1"/>
      <c r="DK1576" s="1"/>
      <c r="DL1576" s="1"/>
      <c r="DM1576" s="1"/>
      <c r="DN1576" s="1"/>
      <c r="DO1576" s="1"/>
      <c r="DP1576" s="1"/>
      <c r="DQ1576" s="1"/>
      <c r="DR1576" s="1"/>
      <c r="DS1576" s="1"/>
      <c r="DT1576" s="1"/>
      <c r="DU1576" s="1"/>
      <c r="DV1576" s="1"/>
      <c r="DW1576" s="1"/>
      <c r="DX1576" s="1"/>
      <c r="DY1576" s="1"/>
      <c r="DZ1576" s="1"/>
      <c r="EA1576" s="1"/>
      <c r="EB1576" s="1"/>
      <c r="EC1576" s="1"/>
      <c r="ED1576" s="1"/>
      <c r="EE1576" s="1"/>
      <c r="EF1576" s="1"/>
      <c r="EG1576" s="1"/>
    </row>
    <row r="1577" spans="1:137" s="46" customFormat="1" ht="11.25">
      <c r="A1577" s="1"/>
      <c r="C1577" s="48"/>
      <c r="J1577" s="1"/>
      <c r="K1577" s="1"/>
      <c r="L1577" s="1"/>
      <c r="M1577" s="1"/>
      <c r="N1577" s="1"/>
      <c r="O1577" s="1"/>
      <c r="P1577" s="1"/>
      <c r="Q1577" s="1"/>
      <c r="R1577" s="1"/>
      <c r="S1577" s="1"/>
      <c r="T1577" s="1"/>
      <c r="U1577" s="1"/>
      <c r="V1577" s="1"/>
      <c r="W1577" s="1"/>
      <c r="X1577" s="1"/>
      <c r="Y1577" s="1"/>
      <c r="Z1577" s="1"/>
      <c r="AA1577" s="1"/>
      <c r="AB1577" s="1"/>
      <c r="AC1577" s="1"/>
      <c r="AD1577" s="1"/>
      <c r="AE1577" s="1"/>
      <c r="AF1577" s="1"/>
      <c r="AG1577" s="1"/>
      <c r="AH1577" s="1"/>
      <c r="AI1577" s="1"/>
      <c r="AJ1577" s="1"/>
      <c r="AK1577" s="1"/>
      <c r="AL1577" s="1"/>
      <c r="AM1577" s="1"/>
      <c r="AN1577" s="1"/>
      <c r="AO1577" s="1"/>
      <c r="AP1577" s="1"/>
      <c r="AQ1577" s="1"/>
      <c r="AR1577" s="1"/>
      <c r="AS1577" s="1"/>
      <c r="AT1577" s="1"/>
      <c r="AU1577" s="1"/>
      <c r="AV1577" s="1"/>
      <c r="AW1577" s="1"/>
      <c r="AX1577" s="1"/>
      <c r="AY1577" s="1"/>
      <c r="AZ1577" s="1"/>
      <c r="BA1577" s="1"/>
      <c r="BB1577" s="1"/>
      <c r="BC1577" s="1"/>
      <c r="BD1577" s="1"/>
      <c r="BE1577" s="1"/>
      <c r="BF1577" s="1"/>
      <c r="BG1577" s="1"/>
      <c r="BH1577" s="1"/>
      <c r="BI1577" s="1"/>
      <c r="BJ1577" s="1"/>
      <c r="BK1577" s="1"/>
      <c r="BL1577" s="1"/>
      <c r="BM1577" s="1"/>
      <c r="BN1577" s="1"/>
      <c r="BO1577" s="1"/>
      <c r="BP1577" s="1"/>
      <c r="BQ1577" s="1"/>
      <c r="BR1577" s="1"/>
      <c r="BS1577" s="1"/>
      <c r="BT1577" s="1"/>
      <c r="BU1577" s="1"/>
      <c r="BV1577" s="1"/>
      <c r="BW1577" s="1"/>
      <c r="BX1577" s="1"/>
      <c r="BY1577" s="1"/>
      <c r="BZ1577" s="1"/>
      <c r="CA1577" s="1"/>
      <c r="CB1577" s="1"/>
      <c r="CC1577" s="1"/>
      <c r="CD1577" s="1"/>
      <c r="CE1577" s="1"/>
      <c r="CF1577" s="1"/>
      <c r="CG1577" s="1"/>
      <c r="CH1577" s="1"/>
      <c r="CI1577" s="1"/>
      <c r="CJ1577" s="1"/>
      <c r="CK1577" s="1"/>
      <c r="CL1577" s="1"/>
      <c r="CM1577" s="1"/>
      <c r="CN1577" s="1"/>
      <c r="CO1577" s="1"/>
      <c r="CP1577" s="1"/>
      <c r="CQ1577" s="1"/>
      <c r="CR1577" s="1"/>
      <c r="CS1577" s="1"/>
      <c r="CT1577" s="1"/>
      <c r="CU1577" s="1"/>
      <c r="CV1577" s="1"/>
      <c r="CW1577" s="1"/>
      <c r="CX1577" s="1"/>
      <c r="CY1577" s="1"/>
      <c r="CZ1577" s="1"/>
      <c r="DA1577" s="1"/>
      <c r="DB1577" s="1"/>
      <c r="DC1577" s="1"/>
      <c r="DD1577" s="1"/>
      <c r="DE1577" s="1"/>
      <c r="DF1577" s="1"/>
      <c r="DG1577" s="1"/>
      <c r="DH1577" s="1"/>
      <c r="DI1577" s="1"/>
      <c r="DJ1577" s="1"/>
      <c r="DK1577" s="1"/>
      <c r="DL1577" s="1"/>
      <c r="DM1577" s="1"/>
      <c r="DN1577" s="1"/>
      <c r="DO1577" s="1"/>
      <c r="DP1577" s="1"/>
      <c r="DQ1577" s="1"/>
      <c r="DR1577" s="1"/>
      <c r="DS1577" s="1"/>
      <c r="DT1577" s="1"/>
      <c r="DU1577" s="1"/>
      <c r="DV1577" s="1"/>
      <c r="DW1577" s="1"/>
      <c r="DX1577" s="1"/>
      <c r="DY1577" s="1"/>
      <c r="DZ1577" s="1"/>
      <c r="EA1577" s="1"/>
      <c r="EB1577" s="1"/>
      <c r="EC1577" s="1"/>
      <c r="ED1577" s="1"/>
      <c r="EE1577" s="1"/>
      <c r="EF1577" s="1"/>
      <c r="EG1577" s="1"/>
    </row>
    <row r="1578" spans="1:137" s="46" customFormat="1" ht="11.25">
      <c r="A1578" s="1"/>
      <c r="C1578" s="48"/>
      <c r="J1578" s="1"/>
      <c r="K1578" s="1"/>
      <c r="L1578" s="1"/>
      <c r="M1578" s="1"/>
      <c r="N1578" s="1"/>
      <c r="O1578" s="1"/>
      <c r="P1578" s="1"/>
      <c r="Q1578" s="1"/>
      <c r="R1578" s="1"/>
      <c r="S1578" s="1"/>
      <c r="T1578" s="1"/>
      <c r="U1578" s="1"/>
      <c r="V1578" s="1"/>
      <c r="W1578" s="1"/>
      <c r="X1578" s="1"/>
      <c r="Y1578" s="1"/>
      <c r="Z1578" s="1"/>
      <c r="AA1578" s="1"/>
      <c r="AB1578" s="1"/>
      <c r="AC1578" s="1"/>
      <c r="AD1578" s="1"/>
      <c r="AE1578" s="1"/>
      <c r="AF1578" s="1"/>
      <c r="AG1578" s="1"/>
      <c r="AH1578" s="1"/>
      <c r="AI1578" s="1"/>
      <c r="AJ1578" s="1"/>
      <c r="AK1578" s="1"/>
      <c r="AL1578" s="1"/>
      <c r="AM1578" s="1"/>
      <c r="AN1578" s="1"/>
      <c r="AO1578" s="1"/>
      <c r="AP1578" s="1"/>
      <c r="AQ1578" s="1"/>
      <c r="AR1578" s="1"/>
      <c r="AS1578" s="1"/>
      <c r="AT1578" s="1"/>
      <c r="AU1578" s="1"/>
      <c r="AV1578" s="1"/>
      <c r="AW1578" s="1"/>
      <c r="AX1578" s="1"/>
      <c r="AY1578" s="1"/>
      <c r="AZ1578" s="1"/>
      <c r="BA1578" s="1"/>
      <c r="BB1578" s="1"/>
      <c r="BC1578" s="1"/>
      <c r="BD1578" s="1"/>
      <c r="BE1578" s="1"/>
      <c r="BF1578" s="1"/>
      <c r="BG1578" s="1"/>
      <c r="BH1578" s="1"/>
      <c r="BI1578" s="1"/>
      <c r="BJ1578" s="1"/>
      <c r="BK1578" s="1"/>
      <c r="BL1578" s="1"/>
      <c r="BM1578" s="1"/>
      <c r="BN1578" s="1"/>
      <c r="BO1578" s="1"/>
      <c r="BP1578" s="1"/>
      <c r="BQ1578" s="1"/>
      <c r="BR1578" s="1"/>
      <c r="BS1578" s="1"/>
      <c r="BT1578" s="1"/>
      <c r="BU1578" s="1"/>
      <c r="BV1578" s="1"/>
      <c r="BW1578" s="1"/>
      <c r="BX1578" s="1"/>
      <c r="BY1578" s="1"/>
      <c r="BZ1578" s="1"/>
      <c r="CA1578" s="1"/>
      <c r="CB1578" s="1"/>
      <c r="CC1578" s="1"/>
      <c r="CD1578" s="1"/>
      <c r="CE1578" s="1"/>
      <c r="CF1578" s="1"/>
      <c r="CG1578" s="1"/>
      <c r="CH1578" s="1"/>
      <c r="CI1578" s="1"/>
      <c r="CJ1578" s="1"/>
      <c r="CK1578" s="1"/>
      <c r="CL1578" s="1"/>
      <c r="CM1578" s="1"/>
      <c r="CN1578" s="1"/>
      <c r="CO1578" s="1"/>
      <c r="CP1578" s="1"/>
      <c r="CQ1578" s="1"/>
      <c r="CR1578" s="1"/>
      <c r="CS1578" s="1"/>
      <c r="CT1578" s="1"/>
      <c r="CU1578" s="1"/>
      <c r="CV1578" s="1"/>
      <c r="CW1578" s="1"/>
      <c r="CX1578" s="1"/>
      <c r="CY1578" s="1"/>
      <c r="CZ1578" s="1"/>
      <c r="DA1578" s="1"/>
      <c r="DB1578" s="1"/>
      <c r="DC1578" s="1"/>
      <c r="DD1578" s="1"/>
      <c r="DE1578" s="1"/>
      <c r="DF1578" s="1"/>
      <c r="DG1578" s="1"/>
      <c r="DH1578" s="1"/>
      <c r="DI1578" s="1"/>
      <c r="DJ1578" s="1"/>
      <c r="DK1578" s="1"/>
      <c r="DL1578" s="1"/>
      <c r="DM1578" s="1"/>
      <c r="DN1578" s="1"/>
      <c r="DO1578" s="1"/>
      <c r="DP1578" s="1"/>
      <c r="DQ1578" s="1"/>
      <c r="DR1578" s="1"/>
      <c r="DS1578" s="1"/>
      <c r="DT1578" s="1"/>
      <c r="DU1578" s="1"/>
      <c r="DV1578" s="1"/>
      <c r="DW1578" s="1"/>
      <c r="DX1578" s="1"/>
      <c r="DY1578" s="1"/>
      <c r="DZ1578" s="1"/>
      <c r="EA1578" s="1"/>
      <c r="EB1578" s="1"/>
      <c r="EC1578" s="1"/>
      <c r="ED1578" s="1"/>
      <c r="EE1578" s="1"/>
      <c r="EF1578" s="1"/>
      <c r="EG1578" s="1"/>
    </row>
    <row r="1579" spans="1:137" s="46" customFormat="1" ht="11.25">
      <c r="A1579" s="1"/>
      <c r="C1579" s="48"/>
      <c r="J1579" s="1"/>
      <c r="K1579" s="1"/>
      <c r="L1579" s="1"/>
      <c r="M1579" s="1"/>
      <c r="N1579" s="1"/>
      <c r="O1579" s="1"/>
      <c r="P1579" s="1"/>
      <c r="Q1579" s="1"/>
      <c r="R1579" s="1"/>
      <c r="S1579" s="1"/>
      <c r="T1579" s="1"/>
      <c r="U1579" s="1"/>
      <c r="V1579" s="1"/>
      <c r="W1579" s="1"/>
      <c r="X1579" s="1"/>
      <c r="Y1579" s="1"/>
      <c r="Z1579" s="1"/>
      <c r="AA1579" s="1"/>
      <c r="AB1579" s="1"/>
      <c r="AC1579" s="1"/>
      <c r="AD1579" s="1"/>
      <c r="AE1579" s="1"/>
      <c r="AF1579" s="1"/>
      <c r="AG1579" s="1"/>
      <c r="AH1579" s="1"/>
      <c r="AI1579" s="1"/>
      <c r="AJ1579" s="1"/>
      <c r="AK1579" s="1"/>
      <c r="AL1579" s="1"/>
      <c r="AM1579" s="1"/>
      <c r="AN1579" s="1"/>
      <c r="AO1579" s="1"/>
      <c r="AP1579" s="1"/>
      <c r="AQ1579" s="1"/>
      <c r="AR1579" s="1"/>
      <c r="AS1579" s="1"/>
      <c r="AT1579" s="1"/>
      <c r="AU1579" s="1"/>
      <c r="AV1579" s="1"/>
      <c r="AW1579" s="1"/>
      <c r="AX1579" s="1"/>
      <c r="AY1579" s="1"/>
      <c r="AZ1579" s="1"/>
      <c r="BA1579" s="1"/>
      <c r="BB1579" s="1"/>
      <c r="BC1579" s="1"/>
      <c r="BD1579" s="1"/>
      <c r="BE1579" s="1"/>
      <c r="BF1579" s="1"/>
      <c r="BG1579" s="1"/>
      <c r="BH1579" s="1"/>
      <c r="BI1579" s="1"/>
      <c r="BJ1579" s="1"/>
      <c r="BK1579" s="1"/>
      <c r="BL1579" s="1"/>
      <c r="BM1579" s="1"/>
      <c r="BN1579" s="1"/>
      <c r="BO1579" s="1"/>
      <c r="BP1579" s="1"/>
      <c r="BQ1579" s="1"/>
      <c r="BR1579" s="1"/>
      <c r="BS1579" s="1"/>
      <c r="BT1579" s="1"/>
      <c r="BU1579" s="1"/>
      <c r="BV1579" s="1"/>
      <c r="BW1579" s="1"/>
      <c r="BX1579" s="1"/>
      <c r="BY1579" s="1"/>
      <c r="BZ1579" s="1"/>
      <c r="CA1579" s="1"/>
      <c r="CB1579" s="1"/>
      <c r="CC1579" s="1"/>
      <c r="CD1579" s="1"/>
      <c r="CE1579" s="1"/>
      <c r="CF1579" s="1"/>
      <c r="CG1579" s="1"/>
      <c r="CH1579" s="1"/>
      <c r="CI1579" s="1"/>
      <c r="CJ1579" s="1"/>
      <c r="CK1579" s="1"/>
      <c r="CL1579" s="1"/>
      <c r="CM1579" s="1"/>
      <c r="CN1579" s="1"/>
      <c r="CO1579" s="1"/>
      <c r="CP1579" s="1"/>
      <c r="CQ1579" s="1"/>
      <c r="CR1579" s="1"/>
      <c r="CS1579" s="1"/>
      <c r="CT1579" s="1"/>
      <c r="CU1579" s="1"/>
      <c r="CV1579" s="1"/>
      <c r="CW1579" s="1"/>
      <c r="CX1579" s="1"/>
      <c r="CY1579" s="1"/>
      <c r="CZ1579" s="1"/>
      <c r="DA1579" s="1"/>
      <c r="DB1579" s="1"/>
      <c r="DC1579" s="1"/>
      <c r="DD1579" s="1"/>
      <c r="DE1579" s="1"/>
      <c r="DF1579" s="1"/>
      <c r="DG1579" s="1"/>
      <c r="DH1579" s="1"/>
      <c r="DI1579" s="1"/>
      <c r="DJ1579" s="1"/>
      <c r="DK1579" s="1"/>
      <c r="DL1579" s="1"/>
      <c r="DM1579" s="1"/>
      <c r="DN1579" s="1"/>
      <c r="DO1579" s="1"/>
      <c r="DP1579" s="1"/>
      <c r="DQ1579" s="1"/>
      <c r="DR1579" s="1"/>
      <c r="DS1579" s="1"/>
      <c r="DT1579" s="1"/>
      <c r="DU1579" s="1"/>
      <c r="DV1579" s="1"/>
      <c r="DW1579" s="1"/>
      <c r="DX1579" s="1"/>
      <c r="DY1579" s="1"/>
      <c r="DZ1579" s="1"/>
      <c r="EA1579" s="1"/>
      <c r="EB1579" s="1"/>
      <c r="EC1579" s="1"/>
      <c r="ED1579" s="1"/>
      <c r="EE1579" s="1"/>
      <c r="EF1579" s="1"/>
      <c r="EG1579" s="1"/>
    </row>
    <row r="1580" spans="1:137" s="46" customFormat="1" ht="11.25">
      <c r="A1580" s="1"/>
      <c r="C1580" s="48"/>
      <c r="J1580" s="1"/>
      <c r="K1580" s="1"/>
      <c r="L1580" s="1"/>
      <c r="M1580" s="1"/>
      <c r="N1580" s="1"/>
      <c r="O1580" s="1"/>
      <c r="P1580" s="1"/>
      <c r="Q1580" s="1"/>
      <c r="R1580" s="1"/>
      <c r="S1580" s="1"/>
      <c r="T1580" s="1"/>
      <c r="U1580" s="1"/>
      <c r="V1580" s="1"/>
      <c r="W1580" s="1"/>
      <c r="X1580" s="1"/>
      <c r="Y1580" s="1"/>
      <c r="Z1580" s="1"/>
      <c r="AA1580" s="1"/>
      <c r="AB1580" s="1"/>
      <c r="AC1580" s="1"/>
      <c r="AD1580" s="1"/>
      <c r="AE1580" s="1"/>
      <c r="AF1580" s="1"/>
      <c r="AG1580" s="1"/>
      <c r="AH1580" s="1"/>
      <c r="AI1580" s="1"/>
      <c r="AJ1580" s="1"/>
      <c r="AK1580" s="1"/>
      <c r="AL1580" s="1"/>
      <c r="AM1580" s="1"/>
      <c r="AN1580" s="1"/>
      <c r="AO1580" s="1"/>
      <c r="AP1580" s="1"/>
      <c r="AQ1580" s="1"/>
      <c r="AR1580" s="1"/>
      <c r="AS1580" s="1"/>
      <c r="AT1580" s="1"/>
      <c r="AU1580" s="1"/>
      <c r="AV1580" s="1"/>
      <c r="AW1580" s="1"/>
      <c r="AX1580" s="1"/>
      <c r="AY1580" s="1"/>
      <c r="AZ1580" s="1"/>
      <c r="BA1580" s="1"/>
      <c r="BB1580" s="1"/>
      <c r="BC1580" s="1"/>
      <c r="BD1580" s="1"/>
      <c r="BE1580" s="1"/>
      <c r="BF1580" s="1"/>
      <c r="BG1580" s="1"/>
      <c r="BH1580" s="1"/>
      <c r="BI1580" s="1"/>
      <c r="BJ1580" s="1"/>
      <c r="BK1580" s="1"/>
      <c r="BL1580" s="1"/>
      <c r="BM1580" s="1"/>
      <c r="BN1580" s="1"/>
      <c r="BO1580" s="1"/>
      <c r="BP1580" s="1"/>
      <c r="BQ1580" s="1"/>
      <c r="BR1580" s="1"/>
      <c r="BS1580" s="1"/>
      <c r="BT1580" s="1"/>
      <c r="BU1580" s="1"/>
      <c r="BV1580" s="1"/>
      <c r="BW1580" s="1"/>
      <c r="BX1580" s="1"/>
      <c r="BY1580" s="1"/>
      <c r="BZ1580" s="1"/>
      <c r="CA1580" s="1"/>
      <c r="CB1580" s="1"/>
      <c r="CC1580" s="1"/>
      <c r="CD1580" s="1"/>
      <c r="CE1580" s="1"/>
      <c r="CF1580" s="1"/>
      <c r="CG1580" s="1"/>
      <c r="CH1580" s="1"/>
      <c r="CI1580" s="1"/>
      <c r="CJ1580" s="1"/>
      <c r="CK1580" s="1"/>
      <c r="CL1580" s="1"/>
      <c r="CM1580" s="1"/>
      <c r="CN1580" s="1"/>
      <c r="CO1580" s="1"/>
      <c r="CP1580" s="1"/>
      <c r="CQ1580" s="1"/>
      <c r="CR1580" s="1"/>
      <c r="CS1580" s="1"/>
      <c r="CT1580" s="1"/>
      <c r="CU1580" s="1"/>
      <c r="CV1580" s="1"/>
      <c r="CW1580" s="1"/>
      <c r="CX1580" s="1"/>
      <c r="CY1580" s="1"/>
      <c r="CZ1580" s="1"/>
      <c r="DA1580" s="1"/>
      <c r="DB1580" s="1"/>
      <c r="DC1580" s="1"/>
      <c r="DD1580" s="1"/>
      <c r="DE1580" s="1"/>
      <c r="DF1580" s="1"/>
      <c r="DG1580" s="1"/>
      <c r="DH1580" s="1"/>
      <c r="DI1580" s="1"/>
      <c r="DJ1580" s="1"/>
      <c r="DK1580" s="1"/>
      <c r="DL1580" s="1"/>
      <c r="DM1580" s="1"/>
      <c r="DN1580" s="1"/>
      <c r="DO1580" s="1"/>
      <c r="DP1580" s="1"/>
      <c r="DQ1580" s="1"/>
      <c r="DR1580" s="1"/>
      <c r="DS1580" s="1"/>
      <c r="DT1580" s="1"/>
      <c r="DU1580" s="1"/>
      <c r="DV1580" s="1"/>
      <c r="DW1580" s="1"/>
      <c r="DX1580" s="1"/>
      <c r="DY1580" s="1"/>
      <c r="DZ1580" s="1"/>
      <c r="EA1580" s="1"/>
      <c r="EB1580" s="1"/>
      <c r="EC1580" s="1"/>
      <c r="ED1580" s="1"/>
      <c r="EE1580" s="1"/>
      <c r="EF1580" s="1"/>
      <c r="EG1580" s="1"/>
    </row>
    <row r="1581" spans="1:137" s="46" customFormat="1" ht="11.25">
      <c r="A1581" s="1"/>
      <c r="C1581" s="48"/>
      <c r="J1581" s="1"/>
      <c r="K1581" s="1"/>
      <c r="L1581" s="1"/>
      <c r="M1581" s="1"/>
      <c r="N1581" s="1"/>
      <c r="O1581" s="1"/>
      <c r="P1581" s="1"/>
      <c r="Q1581" s="1"/>
      <c r="R1581" s="1"/>
      <c r="S1581" s="1"/>
      <c r="T1581" s="1"/>
      <c r="U1581" s="1"/>
      <c r="V1581" s="1"/>
      <c r="W1581" s="1"/>
      <c r="X1581" s="1"/>
      <c r="Y1581" s="1"/>
      <c r="Z1581" s="1"/>
      <c r="AA1581" s="1"/>
      <c r="AB1581" s="1"/>
      <c r="AC1581" s="1"/>
      <c r="AD1581" s="1"/>
      <c r="AE1581" s="1"/>
      <c r="AF1581" s="1"/>
      <c r="AG1581" s="1"/>
      <c r="AH1581" s="1"/>
      <c r="AI1581" s="1"/>
      <c r="AJ1581" s="1"/>
      <c r="AK1581" s="1"/>
      <c r="AL1581" s="1"/>
      <c r="AM1581" s="1"/>
      <c r="AN1581" s="1"/>
      <c r="AO1581" s="1"/>
      <c r="AP1581" s="1"/>
      <c r="AQ1581" s="1"/>
      <c r="AR1581" s="1"/>
      <c r="AS1581" s="1"/>
      <c r="AT1581" s="1"/>
      <c r="AU1581" s="1"/>
      <c r="AV1581" s="1"/>
      <c r="AW1581" s="1"/>
      <c r="AX1581" s="1"/>
      <c r="AY1581" s="1"/>
      <c r="AZ1581" s="1"/>
      <c r="BA1581" s="1"/>
      <c r="BB1581" s="1"/>
      <c r="BC1581" s="1"/>
      <c r="BD1581" s="1"/>
      <c r="BE1581" s="1"/>
      <c r="BF1581" s="1"/>
      <c r="BG1581" s="1"/>
      <c r="BH1581" s="1"/>
      <c r="BI1581" s="1"/>
      <c r="BJ1581" s="1"/>
      <c r="BK1581" s="1"/>
      <c r="BL1581" s="1"/>
      <c r="BM1581" s="1"/>
      <c r="BN1581" s="1"/>
      <c r="BO1581" s="1"/>
      <c r="BP1581" s="1"/>
      <c r="BQ1581" s="1"/>
      <c r="BR1581" s="1"/>
      <c r="BS1581" s="1"/>
      <c r="BT1581" s="1"/>
      <c r="BU1581" s="1"/>
      <c r="BV1581" s="1"/>
      <c r="BW1581" s="1"/>
      <c r="BX1581" s="1"/>
      <c r="BY1581" s="1"/>
      <c r="BZ1581" s="1"/>
      <c r="CA1581" s="1"/>
      <c r="CB1581" s="1"/>
      <c r="CC1581" s="1"/>
      <c r="CD1581" s="1"/>
      <c r="CE1581" s="1"/>
      <c r="CF1581" s="1"/>
      <c r="CG1581" s="1"/>
      <c r="CH1581" s="1"/>
      <c r="CI1581" s="1"/>
      <c r="CJ1581" s="1"/>
      <c r="CK1581" s="1"/>
      <c r="CL1581" s="1"/>
      <c r="CM1581" s="1"/>
      <c r="CN1581" s="1"/>
      <c r="CO1581" s="1"/>
      <c r="CP1581" s="1"/>
      <c r="CQ1581" s="1"/>
      <c r="CR1581" s="1"/>
      <c r="CS1581" s="1"/>
      <c r="CT1581" s="1"/>
      <c r="CU1581" s="1"/>
      <c r="CV1581" s="1"/>
      <c r="CW1581" s="1"/>
      <c r="CX1581" s="1"/>
      <c r="CY1581" s="1"/>
      <c r="CZ1581" s="1"/>
      <c r="DA1581" s="1"/>
      <c r="DB1581" s="1"/>
      <c r="DC1581" s="1"/>
      <c r="DD1581" s="1"/>
      <c r="DE1581" s="1"/>
      <c r="DF1581" s="1"/>
      <c r="DG1581" s="1"/>
      <c r="DH1581" s="1"/>
      <c r="DI1581" s="1"/>
      <c r="DJ1581" s="1"/>
      <c r="DK1581" s="1"/>
      <c r="DL1581" s="1"/>
      <c r="DM1581" s="1"/>
      <c r="DN1581" s="1"/>
      <c r="DO1581" s="1"/>
      <c r="DP1581" s="1"/>
      <c r="DQ1581" s="1"/>
      <c r="DR1581" s="1"/>
      <c r="DS1581" s="1"/>
      <c r="DT1581" s="1"/>
      <c r="DU1581" s="1"/>
      <c r="DV1581" s="1"/>
      <c r="DW1581" s="1"/>
      <c r="DX1581" s="1"/>
      <c r="DY1581" s="1"/>
      <c r="DZ1581" s="1"/>
      <c r="EA1581" s="1"/>
      <c r="EB1581" s="1"/>
      <c r="EC1581" s="1"/>
      <c r="ED1581" s="1"/>
      <c r="EE1581" s="1"/>
      <c r="EF1581" s="1"/>
      <c r="EG1581" s="1"/>
    </row>
    <row r="1582" spans="1:137" s="46" customFormat="1" ht="11.25">
      <c r="A1582" s="1"/>
      <c r="C1582" s="48"/>
      <c r="J1582" s="1"/>
      <c r="K1582" s="1"/>
      <c r="L1582" s="1"/>
      <c r="M1582" s="1"/>
      <c r="N1582" s="1"/>
      <c r="O1582" s="1"/>
      <c r="P1582" s="1"/>
      <c r="Q1582" s="1"/>
      <c r="R1582" s="1"/>
      <c r="S1582" s="1"/>
      <c r="T1582" s="1"/>
      <c r="U1582" s="1"/>
      <c r="V1582" s="1"/>
      <c r="W1582" s="1"/>
      <c r="X1582" s="1"/>
      <c r="Y1582" s="1"/>
      <c r="Z1582" s="1"/>
      <c r="AA1582" s="1"/>
      <c r="AB1582" s="1"/>
      <c r="AC1582" s="1"/>
      <c r="AD1582" s="1"/>
      <c r="AE1582" s="1"/>
      <c r="AF1582" s="1"/>
      <c r="AG1582" s="1"/>
      <c r="AH1582" s="1"/>
      <c r="AI1582" s="1"/>
      <c r="AJ1582" s="1"/>
      <c r="AK1582" s="1"/>
      <c r="AL1582" s="1"/>
      <c r="AM1582" s="1"/>
      <c r="AN1582" s="1"/>
      <c r="AO1582" s="1"/>
      <c r="AP1582" s="1"/>
      <c r="AQ1582" s="1"/>
      <c r="AR1582" s="1"/>
      <c r="AS1582" s="1"/>
      <c r="AT1582" s="1"/>
      <c r="AU1582" s="1"/>
      <c r="AV1582" s="1"/>
      <c r="AW1582" s="1"/>
      <c r="AX1582" s="1"/>
      <c r="AY1582" s="1"/>
      <c r="AZ1582" s="1"/>
      <c r="BA1582" s="1"/>
      <c r="BB1582" s="1"/>
      <c r="BC1582" s="1"/>
      <c r="BD1582" s="1"/>
      <c r="BE1582" s="1"/>
      <c r="BF1582" s="1"/>
      <c r="BG1582" s="1"/>
      <c r="BH1582" s="1"/>
      <c r="BI1582" s="1"/>
      <c r="BJ1582" s="1"/>
      <c r="BK1582" s="1"/>
      <c r="BL1582" s="1"/>
      <c r="BM1582" s="1"/>
      <c r="BN1582" s="1"/>
      <c r="BO1582" s="1"/>
      <c r="BP1582" s="1"/>
      <c r="BQ1582" s="1"/>
      <c r="BR1582" s="1"/>
      <c r="BS1582" s="1"/>
      <c r="BT1582" s="1"/>
      <c r="BU1582" s="1"/>
      <c r="BV1582" s="1"/>
      <c r="BW1582" s="1"/>
      <c r="BX1582" s="1"/>
      <c r="BY1582" s="1"/>
      <c r="BZ1582" s="1"/>
      <c r="CA1582" s="1"/>
      <c r="CB1582" s="1"/>
      <c r="CC1582" s="1"/>
      <c r="CD1582" s="1"/>
      <c r="CE1582" s="1"/>
      <c r="CF1582" s="1"/>
      <c r="CG1582" s="1"/>
      <c r="CH1582" s="1"/>
      <c r="CI1582" s="1"/>
      <c r="CJ1582" s="1"/>
      <c r="CK1582" s="1"/>
      <c r="CL1582" s="1"/>
      <c r="CM1582" s="1"/>
      <c r="CN1582" s="1"/>
      <c r="CO1582" s="1"/>
      <c r="CP1582" s="1"/>
      <c r="CQ1582" s="1"/>
      <c r="CR1582" s="1"/>
      <c r="CS1582" s="1"/>
      <c r="CT1582" s="1"/>
      <c r="CU1582" s="1"/>
      <c r="CV1582" s="1"/>
      <c r="CW1582" s="1"/>
      <c r="CX1582" s="1"/>
      <c r="CY1582" s="1"/>
      <c r="CZ1582" s="1"/>
      <c r="DA1582" s="1"/>
      <c r="DB1582" s="1"/>
      <c r="DC1582" s="1"/>
      <c r="DD1582" s="1"/>
      <c r="DE1582" s="1"/>
      <c r="DF1582" s="1"/>
      <c r="DG1582" s="1"/>
      <c r="DH1582" s="1"/>
      <c r="DI1582" s="1"/>
      <c r="DJ1582" s="1"/>
      <c r="DK1582" s="1"/>
      <c r="DL1582" s="1"/>
      <c r="DM1582" s="1"/>
      <c r="DN1582" s="1"/>
      <c r="DO1582" s="1"/>
      <c r="DP1582" s="1"/>
      <c r="DQ1582" s="1"/>
      <c r="DR1582" s="1"/>
      <c r="DS1582" s="1"/>
      <c r="DT1582" s="1"/>
      <c r="DU1582" s="1"/>
      <c r="DV1582" s="1"/>
      <c r="DW1582" s="1"/>
      <c r="DX1582" s="1"/>
      <c r="DY1582" s="1"/>
      <c r="DZ1582" s="1"/>
      <c r="EA1582" s="1"/>
      <c r="EB1582" s="1"/>
      <c r="EC1582" s="1"/>
      <c r="ED1582" s="1"/>
      <c r="EE1582" s="1"/>
      <c r="EF1582" s="1"/>
      <c r="EG1582" s="1"/>
    </row>
    <row r="1583" spans="1:137" s="46" customFormat="1" ht="11.25">
      <c r="A1583" s="1"/>
      <c r="C1583" s="48"/>
      <c r="J1583" s="1"/>
      <c r="K1583" s="1"/>
      <c r="L1583" s="1"/>
      <c r="M1583" s="1"/>
      <c r="N1583" s="1"/>
      <c r="O1583" s="1"/>
      <c r="P1583" s="1"/>
      <c r="Q1583" s="1"/>
      <c r="R1583" s="1"/>
      <c r="S1583" s="1"/>
      <c r="T1583" s="1"/>
      <c r="U1583" s="1"/>
      <c r="V1583" s="1"/>
      <c r="W1583" s="1"/>
      <c r="X1583" s="1"/>
      <c r="Y1583" s="1"/>
      <c r="Z1583" s="1"/>
      <c r="AA1583" s="1"/>
      <c r="AB1583" s="1"/>
      <c r="AC1583" s="1"/>
      <c r="AD1583" s="1"/>
      <c r="AE1583" s="1"/>
      <c r="AF1583" s="1"/>
      <c r="AG1583" s="1"/>
      <c r="AH1583" s="1"/>
      <c r="AI1583" s="1"/>
      <c r="AJ1583" s="1"/>
      <c r="AK1583" s="1"/>
      <c r="AL1583" s="1"/>
      <c r="AM1583" s="1"/>
      <c r="AN1583" s="1"/>
      <c r="AO1583" s="1"/>
      <c r="AP1583" s="1"/>
      <c r="AQ1583" s="1"/>
      <c r="AR1583" s="1"/>
      <c r="AS1583" s="1"/>
      <c r="AT1583" s="1"/>
      <c r="AU1583" s="1"/>
      <c r="AV1583" s="1"/>
      <c r="AW1583" s="1"/>
      <c r="AX1583" s="1"/>
      <c r="AY1583" s="1"/>
      <c r="AZ1583" s="1"/>
      <c r="BA1583" s="1"/>
      <c r="BB1583" s="1"/>
      <c r="BC1583" s="1"/>
      <c r="BD1583" s="1"/>
      <c r="BE1583" s="1"/>
      <c r="BF1583" s="1"/>
      <c r="BG1583" s="1"/>
      <c r="BH1583" s="1"/>
      <c r="BI1583" s="1"/>
      <c r="BJ1583" s="1"/>
      <c r="BK1583" s="1"/>
      <c r="BL1583" s="1"/>
      <c r="BM1583" s="1"/>
      <c r="BN1583" s="1"/>
      <c r="BO1583" s="1"/>
      <c r="BP1583" s="1"/>
      <c r="BQ1583" s="1"/>
      <c r="BR1583" s="1"/>
      <c r="BS1583" s="1"/>
      <c r="BT1583" s="1"/>
      <c r="BU1583" s="1"/>
      <c r="BV1583" s="1"/>
      <c r="BW1583" s="1"/>
      <c r="BX1583" s="1"/>
      <c r="BY1583" s="1"/>
      <c r="BZ1583" s="1"/>
      <c r="CA1583" s="1"/>
      <c r="CB1583" s="1"/>
      <c r="CC1583" s="1"/>
      <c r="CD1583" s="1"/>
      <c r="CE1583" s="1"/>
      <c r="CF1583" s="1"/>
      <c r="CG1583" s="1"/>
      <c r="CH1583" s="1"/>
      <c r="CI1583" s="1"/>
      <c r="CJ1583" s="1"/>
      <c r="CK1583" s="1"/>
      <c r="CL1583" s="1"/>
      <c r="CM1583" s="1"/>
      <c r="CN1583" s="1"/>
      <c r="CO1583" s="1"/>
      <c r="CP1583" s="1"/>
      <c r="CQ1583" s="1"/>
      <c r="CR1583" s="1"/>
      <c r="CS1583" s="1"/>
      <c r="CT1583" s="1"/>
      <c r="CU1583" s="1"/>
      <c r="CV1583" s="1"/>
      <c r="CW1583" s="1"/>
      <c r="CX1583" s="1"/>
      <c r="CY1583" s="1"/>
      <c r="CZ1583" s="1"/>
      <c r="DA1583" s="1"/>
      <c r="DB1583" s="1"/>
      <c r="DC1583" s="1"/>
      <c r="DD1583" s="1"/>
      <c r="DE1583" s="1"/>
      <c r="DF1583" s="1"/>
      <c r="DG1583" s="1"/>
      <c r="DH1583" s="1"/>
      <c r="DI1583" s="1"/>
      <c r="DJ1583" s="1"/>
      <c r="DK1583" s="1"/>
      <c r="DL1583" s="1"/>
      <c r="DM1583" s="1"/>
      <c r="DN1583" s="1"/>
      <c r="DO1583" s="1"/>
      <c r="DP1583" s="1"/>
      <c r="DQ1583" s="1"/>
      <c r="DR1583" s="1"/>
      <c r="DS1583" s="1"/>
      <c r="DT1583" s="1"/>
      <c r="DU1583" s="1"/>
      <c r="DV1583" s="1"/>
      <c r="DW1583" s="1"/>
      <c r="DX1583" s="1"/>
      <c r="DY1583" s="1"/>
      <c r="DZ1583" s="1"/>
      <c r="EA1583" s="1"/>
      <c r="EB1583" s="1"/>
      <c r="EC1583" s="1"/>
      <c r="ED1583" s="1"/>
      <c r="EE1583" s="1"/>
      <c r="EF1583" s="1"/>
      <c r="EG1583" s="1"/>
    </row>
    <row r="1584" spans="1:137" s="46" customFormat="1" ht="11.25">
      <c r="A1584" s="1"/>
      <c r="C1584" s="48"/>
      <c r="J1584" s="1"/>
      <c r="K1584" s="1"/>
      <c r="L1584" s="1"/>
      <c r="M1584" s="1"/>
      <c r="N1584" s="1"/>
      <c r="O1584" s="1"/>
      <c r="P1584" s="1"/>
      <c r="Q1584" s="1"/>
      <c r="R1584" s="1"/>
      <c r="S1584" s="1"/>
      <c r="T1584" s="1"/>
      <c r="U1584" s="1"/>
      <c r="V1584" s="1"/>
      <c r="W1584" s="1"/>
      <c r="X1584" s="1"/>
      <c r="Y1584" s="1"/>
      <c r="Z1584" s="1"/>
      <c r="AA1584" s="1"/>
      <c r="AB1584" s="1"/>
      <c r="AC1584" s="1"/>
      <c r="AD1584" s="1"/>
      <c r="AE1584" s="1"/>
      <c r="AF1584" s="1"/>
      <c r="AG1584" s="1"/>
      <c r="AH1584" s="1"/>
      <c r="AI1584" s="1"/>
      <c r="AJ1584" s="1"/>
      <c r="AK1584" s="1"/>
      <c r="AL1584" s="1"/>
      <c r="AM1584" s="1"/>
      <c r="AN1584" s="1"/>
      <c r="AO1584" s="1"/>
      <c r="AP1584" s="1"/>
      <c r="AQ1584" s="1"/>
      <c r="AR1584" s="1"/>
      <c r="AS1584" s="1"/>
      <c r="AT1584" s="1"/>
      <c r="AU1584" s="1"/>
      <c r="AV1584" s="1"/>
      <c r="AW1584" s="1"/>
      <c r="AX1584" s="1"/>
      <c r="AY1584" s="1"/>
      <c r="AZ1584" s="1"/>
      <c r="BA1584" s="1"/>
      <c r="BB1584" s="1"/>
      <c r="BC1584" s="1"/>
      <c r="BD1584" s="1"/>
      <c r="BE1584" s="1"/>
      <c r="BF1584" s="1"/>
      <c r="BG1584" s="1"/>
      <c r="BH1584" s="1"/>
      <c r="BI1584" s="1"/>
      <c r="BJ1584" s="1"/>
      <c r="BK1584" s="1"/>
      <c r="BL1584" s="1"/>
      <c r="BM1584" s="1"/>
      <c r="BN1584" s="1"/>
      <c r="BO1584" s="1"/>
      <c r="BP1584" s="1"/>
      <c r="BQ1584" s="1"/>
      <c r="BR1584" s="1"/>
      <c r="BS1584" s="1"/>
      <c r="BT1584" s="1"/>
      <c r="BU1584" s="1"/>
      <c r="BV1584" s="1"/>
      <c r="BW1584" s="1"/>
      <c r="BX1584" s="1"/>
      <c r="BY1584" s="1"/>
      <c r="BZ1584" s="1"/>
      <c r="CA1584" s="1"/>
      <c r="CB1584" s="1"/>
      <c r="CC1584" s="1"/>
      <c r="CD1584" s="1"/>
      <c r="CE1584" s="1"/>
      <c r="CF1584" s="1"/>
      <c r="CG1584" s="1"/>
      <c r="CH1584" s="1"/>
      <c r="CI1584" s="1"/>
      <c r="CJ1584" s="1"/>
      <c r="CK1584" s="1"/>
      <c r="CL1584" s="1"/>
      <c r="CM1584" s="1"/>
      <c r="CN1584" s="1"/>
      <c r="CO1584" s="1"/>
      <c r="CP1584" s="1"/>
      <c r="CQ1584" s="1"/>
      <c r="CR1584" s="1"/>
      <c r="CS1584" s="1"/>
      <c r="CT1584" s="1"/>
      <c r="CU1584" s="1"/>
      <c r="CV1584" s="1"/>
      <c r="CW1584" s="1"/>
      <c r="CX1584" s="1"/>
      <c r="CY1584" s="1"/>
      <c r="CZ1584" s="1"/>
      <c r="DA1584" s="1"/>
      <c r="DB1584" s="1"/>
      <c r="DC1584" s="1"/>
      <c r="DD1584" s="1"/>
      <c r="DE1584" s="1"/>
      <c r="DF1584" s="1"/>
      <c r="DG1584" s="1"/>
      <c r="DH1584" s="1"/>
      <c r="DI1584" s="1"/>
      <c r="DJ1584" s="1"/>
      <c r="DK1584" s="1"/>
      <c r="DL1584" s="1"/>
      <c r="DM1584" s="1"/>
      <c r="DN1584" s="1"/>
      <c r="DO1584" s="1"/>
      <c r="DP1584" s="1"/>
      <c r="DQ1584" s="1"/>
      <c r="DR1584" s="1"/>
      <c r="DS1584" s="1"/>
      <c r="DT1584" s="1"/>
      <c r="DU1584" s="1"/>
      <c r="DV1584" s="1"/>
      <c r="DW1584" s="1"/>
      <c r="DX1584" s="1"/>
      <c r="DY1584" s="1"/>
      <c r="DZ1584" s="1"/>
      <c r="EA1584" s="1"/>
      <c r="EB1584" s="1"/>
      <c r="EC1584" s="1"/>
      <c r="ED1584" s="1"/>
      <c r="EE1584" s="1"/>
      <c r="EF1584" s="1"/>
      <c r="EG1584" s="1"/>
    </row>
    <row r="1585" spans="1:137" s="46" customFormat="1" ht="11.25">
      <c r="A1585" s="1"/>
      <c r="C1585" s="48"/>
      <c r="J1585" s="1"/>
      <c r="K1585" s="1"/>
      <c r="L1585" s="1"/>
      <c r="M1585" s="1"/>
      <c r="N1585" s="1"/>
      <c r="O1585" s="1"/>
      <c r="P1585" s="1"/>
      <c r="Q1585" s="1"/>
      <c r="R1585" s="1"/>
      <c r="S1585" s="1"/>
      <c r="T1585" s="1"/>
      <c r="U1585" s="1"/>
      <c r="V1585" s="1"/>
      <c r="W1585" s="1"/>
      <c r="X1585" s="1"/>
      <c r="Y1585" s="1"/>
      <c r="Z1585" s="1"/>
      <c r="AA1585" s="1"/>
      <c r="AB1585" s="1"/>
      <c r="AC1585" s="1"/>
      <c r="AD1585" s="1"/>
      <c r="AE1585" s="1"/>
      <c r="AF1585" s="1"/>
      <c r="AG1585" s="1"/>
      <c r="AH1585" s="1"/>
      <c r="AI1585" s="1"/>
      <c r="AJ1585" s="1"/>
      <c r="AK1585" s="1"/>
      <c r="AL1585" s="1"/>
      <c r="AM1585" s="1"/>
      <c r="AN1585" s="1"/>
      <c r="AO1585" s="1"/>
      <c r="AP1585" s="1"/>
      <c r="AQ1585" s="1"/>
      <c r="AR1585" s="1"/>
      <c r="AS1585" s="1"/>
      <c r="AT1585" s="1"/>
      <c r="AU1585" s="1"/>
      <c r="AV1585" s="1"/>
      <c r="AW1585" s="1"/>
      <c r="AX1585" s="1"/>
      <c r="AY1585" s="1"/>
      <c r="AZ1585" s="1"/>
      <c r="BA1585" s="1"/>
      <c r="BB1585" s="1"/>
      <c r="BC1585" s="1"/>
      <c r="BD1585" s="1"/>
      <c r="BE1585" s="1"/>
      <c r="BF1585" s="1"/>
      <c r="BG1585" s="1"/>
      <c r="BH1585" s="1"/>
      <c r="BI1585" s="1"/>
      <c r="BJ1585" s="1"/>
      <c r="BK1585" s="1"/>
      <c r="BL1585" s="1"/>
      <c r="BM1585" s="1"/>
      <c r="BN1585" s="1"/>
      <c r="BO1585" s="1"/>
      <c r="BP1585" s="1"/>
      <c r="BQ1585" s="1"/>
      <c r="BR1585" s="1"/>
      <c r="BS1585" s="1"/>
      <c r="BT1585" s="1"/>
      <c r="BU1585" s="1"/>
      <c r="BV1585" s="1"/>
      <c r="BW1585" s="1"/>
      <c r="BX1585" s="1"/>
      <c r="BY1585" s="1"/>
      <c r="BZ1585" s="1"/>
      <c r="CA1585" s="1"/>
      <c r="CB1585" s="1"/>
      <c r="CC1585" s="1"/>
      <c r="CD1585" s="1"/>
      <c r="CE1585" s="1"/>
      <c r="CF1585" s="1"/>
      <c r="CG1585" s="1"/>
      <c r="CH1585" s="1"/>
      <c r="CI1585" s="1"/>
      <c r="CJ1585" s="1"/>
      <c r="CK1585" s="1"/>
      <c r="CL1585" s="1"/>
      <c r="CM1585" s="1"/>
      <c r="CN1585" s="1"/>
      <c r="CO1585" s="1"/>
      <c r="CP1585" s="1"/>
      <c r="CQ1585" s="1"/>
      <c r="CR1585" s="1"/>
      <c r="CS1585" s="1"/>
      <c r="CT1585" s="1"/>
      <c r="CU1585" s="1"/>
      <c r="CV1585" s="1"/>
      <c r="CW1585" s="1"/>
      <c r="CX1585" s="1"/>
      <c r="CY1585" s="1"/>
      <c r="CZ1585" s="1"/>
      <c r="DA1585" s="1"/>
      <c r="DB1585" s="1"/>
      <c r="DC1585" s="1"/>
      <c r="DD1585" s="1"/>
      <c r="DE1585" s="1"/>
      <c r="DF1585" s="1"/>
      <c r="DG1585" s="1"/>
      <c r="DH1585" s="1"/>
      <c r="DI1585" s="1"/>
      <c r="DJ1585" s="1"/>
      <c r="DK1585" s="1"/>
      <c r="DL1585" s="1"/>
      <c r="DM1585" s="1"/>
      <c r="DN1585" s="1"/>
      <c r="DO1585" s="1"/>
      <c r="DP1585" s="1"/>
      <c r="DQ1585" s="1"/>
      <c r="DR1585" s="1"/>
      <c r="DS1585" s="1"/>
      <c r="DT1585" s="1"/>
      <c r="DU1585" s="1"/>
      <c r="DV1585" s="1"/>
      <c r="DW1585" s="1"/>
      <c r="DX1585" s="1"/>
      <c r="DY1585" s="1"/>
      <c r="DZ1585" s="1"/>
      <c r="EA1585" s="1"/>
      <c r="EB1585" s="1"/>
      <c r="EC1585" s="1"/>
      <c r="ED1585" s="1"/>
      <c r="EE1585" s="1"/>
      <c r="EF1585" s="1"/>
      <c r="EG1585" s="1"/>
    </row>
    <row r="1586" spans="1:137" s="46" customFormat="1" ht="11.25">
      <c r="A1586" s="1"/>
      <c r="C1586" s="48"/>
      <c r="J1586" s="1"/>
      <c r="K1586" s="1"/>
      <c r="L1586" s="1"/>
      <c r="M1586" s="1"/>
      <c r="N1586" s="1"/>
      <c r="O1586" s="1"/>
      <c r="P1586" s="1"/>
      <c r="Q1586" s="1"/>
      <c r="R1586" s="1"/>
      <c r="S1586" s="1"/>
      <c r="T1586" s="1"/>
      <c r="U1586" s="1"/>
      <c r="V1586" s="1"/>
      <c r="W1586" s="1"/>
      <c r="X1586" s="1"/>
      <c r="Y1586" s="1"/>
      <c r="Z1586" s="1"/>
      <c r="AA1586" s="1"/>
      <c r="AB1586" s="1"/>
      <c r="AC1586" s="1"/>
      <c r="AD1586" s="1"/>
      <c r="AE1586" s="1"/>
      <c r="AF1586" s="1"/>
      <c r="AG1586" s="1"/>
      <c r="AH1586" s="1"/>
      <c r="AI1586" s="1"/>
      <c r="AJ1586" s="1"/>
      <c r="AK1586" s="1"/>
      <c r="AL1586" s="1"/>
      <c r="AM1586" s="1"/>
      <c r="AN1586" s="1"/>
      <c r="AO1586" s="1"/>
      <c r="AP1586" s="1"/>
      <c r="AQ1586" s="1"/>
      <c r="AR1586" s="1"/>
      <c r="AS1586" s="1"/>
      <c r="AT1586" s="1"/>
      <c r="AU1586" s="1"/>
      <c r="AV1586" s="1"/>
      <c r="AW1586" s="1"/>
      <c r="AX1586" s="1"/>
      <c r="AY1586" s="1"/>
      <c r="AZ1586" s="1"/>
      <c r="BA1586" s="1"/>
      <c r="BB1586" s="1"/>
      <c r="BC1586" s="1"/>
      <c r="BD1586" s="1"/>
      <c r="BE1586" s="1"/>
      <c r="BF1586" s="1"/>
      <c r="BG1586" s="1"/>
      <c r="BH1586" s="1"/>
      <c r="BI1586" s="1"/>
      <c r="BJ1586" s="1"/>
      <c r="BK1586" s="1"/>
      <c r="BL1586" s="1"/>
      <c r="BM1586" s="1"/>
      <c r="BN1586" s="1"/>
      <c r="BO1586" s="1"/>
      <c r="BP1586" s="1"/>
      <c r="BQ1586" s="1"/>
      <c r="BR1586" s="1"/>
      <c r="BS1586" s="1"/>
      <c r="BT1586" s="1"/>
      <c r="BU1586" s="1"/>
      <c r="BV1586" s="1"/>
      <c r="BW1586" s="1"/>
      <c r="BX1586" s="1"/>
      <c r="BY1586" s="1"/>
      <c r="BZ1586" s="1"/>
      <c r="CA1586" s="1"/>
      <c r="CB1586" s="1"/>
      <c r="CC1586" s="1"/>
      <c r="CD1586" s="1"/>
      <c r="CE1586" s="1"/>
      <c r="CF1586" s="1"/>
      <c r="CG1586" s="1"/>
      <c r="CH1586" s="1"/>
      <c r="CI1586" s="1"/>
      <c r="CJ1586" s="1"/>
      <c r="CK1586" s="1"/>
      <c r="CL1586" s="1"/>
      <c r="CM1586" s="1"/>
      <c r="CN1586" s="1"/>
      <c r="CO1586" s="1"/>
      <c r="CP1586" s="1"/>
      <c r="CQ1586" s="1"/>
      <c r="CR1586" s="1"/>
      <c r="CS1586" s="1"/>
      <c r="CT1586" s="1"/>
      <c r="CU1586" s="1"/>
      <c r="CV1586" s="1"/>
      <c r="CW1586" s="1"/>
      <c r="CX1586" s="1"/>
      <c r="CY1586" s="1"/>
      <c r="CZ1586" s="1"/>
      <c r="DA1586" s="1"/>
      <c r="DB1586" s="1"/>
      <c r="DC1586" s="1"/>
      <c r="DD1586" s="1"/>
      <c r="DE1586" s="1"/>
      <c r="DF1586" s="1"/>
      <c r="DG1586" s="1"/>
      <c r="DH1586" s="1"/>
      <c r="DI1586" s="1"/>
      <c r="DJ1586" s="1"/>
      <c r="DK1586" s="1"/>
      <c r="DL1586" s="1"/>
      <c r="DM1586" s="1"/>
      <c r="DN1586" s="1"/>
      <c r="DO1586" s="1"/>
      <c r="DP1586" s="1"/>
      <c r="DQ1586" s="1"/>
      <c r="DR1586" s="1"/>
      <c r="DS1586" s="1"/>
      <c r="DT1586" s="1"/>
      <c r="DU1586" s="1"/>
      <c r="DV1586" s="1"/>
      <c r="DW1586" s="1"/>
      <c r="DX1586" s="1"/>
      <c r="DY1586" s="1"/>
      <c r="DZ1586" s="1"/>
      <c r="EA1586" s="1"/>
      <c r="EB1586" s="1"/>
      <c r="EC1586" s="1"/>
      <c r="ED1586" s="1"/>
      <c r="EE1586" s="1"/>
      <c r="EF1586" s="1"/>
      <c r="EG1586" s="1"/>
    </row>
    <row r="1587" spans="1:137" s="46" customFormat="1" ht="11.25">
      <c r="A1587" s="1"/>
      <c r="C1587" s="48"/>
      <c r="J1587" s="1"/>
      <c r="K1587" s="1"/>
      <c r="L1587" s="1"/>
      <c r="M1587" s="1"/>
      <c r="N1587" s="1"/>
      <c r="O1587" s="1"/>
      <c r="P1587" s="1"/>
      <c r="Q1587" s="1"/>
      <c r="R1587" s="1"/>
      <c r="S1587" s="1"/>
      <c r="T1587" s="1"/>
      <c r="U1587" s="1"/>
      <c r="V1587" s="1"/>
      <c r="W1587" s="1"/>
      <c r="X1587" s="1"/>
      <c r="Y1587" s="1"/>
      <c r="Z1587" s="1"/>
      <c r="AA1587" s="1"/>
      <c r="AB1587" s="1"/>
      <c r="AC1587" s="1"/>
      <c r="AD1587" s="1"/>
      <c r="AE1587" s="1"/>
      <c r="AF1587" s="1"/>
      <c r="AG1587" s="1"/>
      <c r="AH1587" s="1"/>
      <c r="AI1587" s="1"/>
      <c r="AJ1587" s="1"/>
      <c r="AK1587" s="1"/>
      <c r="AL1587" s="1"/>
      <c r="AM1587" s="1"/>
      <c r="AN1587" s="1"/>
      <c r="AO1587" s="1"/>
      <c r="AP1587" s="1"/>
      <c r="AQ1587" s="1"/>
      <c r="AR1587" s="1"/>
      <c r="AS1587" s="1"/>
      <c r="AT1587" s="1"/>
      <c r="AU1587" s="1"/>
      <c r="AV1587" s="1"/>
      <c r="AW1587" s="1"/>
      <c r="AX1587" s="1"/>
      <c r="AY1587" s="1"/>
      <c r="AZ1587" s="1"/>
      <c r="BA1587" s="1"/>
      <c r="BB1587" s="1"/>
      <c r="BC1587" s="1"/>
      <c r="BD1587" s="1"/>
      <c r="BE1587" s="1"/>
      <c r="BF1587" s="1"/>
      <c r="BG1587" s="1"/>
      <c r="BH1587" s="1"/>
      <c r="BI1587" s="1"/>
      <c r="BJ1587" s="1"/>
      <c r="BK1587" s="1"/>
      <c r="BL1587" s="1"/>
      <c r="BM1587" s="1"/>
      <c r="BN1587" s="1"/>
      <c r="BO1587" s="1"/>
      <c r="BP1587" s="1"/>
      <c r="BQ1587" s="1"/>
      <c r="BR1587" s="1"/>
      <c r="BS1587" s="1"/>
      <c r="BT1587" s="1"/>
      <c r="BU1587" s="1"/>
      <c r="BV1587" s="1"/>
      <c r="BW1587" s="1"/>
      <c r="BX1587" s="1"/>
      <c r="BY1587" s="1"/>
      <c r="BZ1587" s="1"/>
      <c r="CA1587" s="1"/>
      <c r="CB1587" s="1"/>
      <c r="CC1587" s="1"/>
      <c r="CD1587" s="1"/>
      <c r="CE1587" s="1"/>
      <c r="CF1587" s="1"/>
      <c r="CG1587" s="1"/>
      <c r="CH1587" s="1"/>
      <c r="CI1587" s="1"/>
      <c r="CJ1587" s="1"/>
      <c r="CK1587" s="1"/>
      <c r="CL1587" s="1"/>
      <c r="CM1587" s="1"/>
      <c r="CN1587" s="1"/>
      <c r="CO1587" s="1"/>
      <c r="CP1587" s="1"/>
      <c r="CQ1587" s="1"/>
      <c r="CR1587" s="1"/>
      <c r="CS1587" s="1"/>
      <c r="CT1587" s="1"/>
      <c r="CU1587" s="1"/>
      <c r="CV1587" s="1"/>
      <c r="CW1587" s="1"/>
      <c r="CX1587" s="1"/>
      <c r="CY1587" s="1"/>
      <c r="CZ1587" s="1"/>
      <c r="DA1587" s="1"/>
      <c r="DB1587" s="1"/>
      <c r="DC1587" s="1"/>
      <c r="DD1587" s="1"/>
      <c r="DE1587" s="1"/>
      <c r="DF1587" s="1"/>
      <c r="DG1587" s="1"/>
      <c r="DH1587" s="1"/>
      <c r="DI1587" s="1"/>
      <c r="DJ1587" s="1"/>
      <c r="DK1587" s="1"/>
      <c r="DL1587" s="1"/>
      <c r="DM1587" s="1"/>
      <c r="DN1587" s="1"/>
      <c r="DO1587" s="1"/>
      <c r="DP1587" s="1"/>
      <c r="DQ1587" s="1"/>
      <c r="DR1587" s="1"/>
      <c r="DS1587" s="1"/>
      <c r="DT1587" s="1"/>
      <c r="DU1587" s="1"/>
      <c r="DV1587" s="1"/>
      <c r="DW1587" s="1"/>
      <c r="DX1587" s="1"/>
      <c r="DY1587" s="1"/>
      <c r="DZ1587" s="1"/>
      <c r="EA1587" s="1"/>
      <c r="EB1587" s="1"/>
      <c r="EC1587" s="1"/>
      <c r="ED1587" s="1"/>
      <c r="EE1587" s="1"/>
      <c r="EF1587" s="1"/>
      <c r="EG1587" s="1"/>
    </row>
    <row r="1588" spans="1:137" s="46" customFormat="1" ht="11.25">
      <c r="A1588" s="1"/>
      <c r="C1588" s="48"/>
      <c r="J1588" s="1"/>
      <c r="K1588" s="1"/>
      <c r="L1588" s="1"/>
      <c r="M1588" s="1"/>
      <c r="N1588" s="1"/>
      <c r="O1588" s="1"/>
      <c r="P1588" s="1"/>
      <c r="Q1588" s="1"/>
      <c r="R1588" s="1"/>
      <c r="S1588" s="1"/>
      <c r="T1588" s="1"/>
      <c r="U1588" s="1"/>
      <c r="V1588" s="1"/>
      <c r="W1588" s="1"/>
      <c r="X1588" s="1"/>
      <c r="Y1588" s="1"/>
      <c r="Z1588" s="1"/>
      <c r="AA1588" s="1"/>
      <c r="AB1588" s="1"/>
      <c r="AC1588" s="1"/>
      <c r="AD1588" s="1"/>
      <c r="AE1588" s="1"/>
      <c r="AF1588" s="1"/>
      <c r="AG1588" s="1"/>
      <c r="AH1588" s="1"/>
      <c r="AI1588" s="1"/>
      <c r="AJ1588" s="1"/>
      <c r="AK1588" s="1"/>
      <c r="AL1588" s="1"/>
      <c r="AM1588" s="1"/>
      <c r="AN1588" s="1"/>
      <c r="AO1588" s="1"/>
      <c r="AP1588" s="1"/>
      <c r="AQ1588" s="1"/>
      <c r="AR1588" s="1"/>
      <c r="AS1588" s="1"/>
      <c r="AT1588" s="1"/>
      <c r="AU1588" s="1"/>
      <c r="AV1588" s="1"/>
      <c r="AW1588" s="1"/>
      <c r="AX1588" s="1"/>
      <c r="AY1588" s="1"/>
      <c r="AZ1588" s="1"/>
      <c r="BA1588" s="1"/>
      <c r="BB1588" s="1"/>
      <c r="BC1588" s="1"/>
      <c r="BD1588" s="1"/>
      <c r="BE1588" s="1"/>
      <c r="BF1588" s="1"/>
      <c r="BG1588" s="1"/>
      <c r="BH1588" s="1"/>
      <c r="BI1588" s="1"/>
      <c r="BJ1588" s="1"/>
      <c r="BK1588" s="1"/>
      <c r="BL1588" s="1"/>
      <c r="BM1588" s="1"/>
      <c r="BN1588" s="1"/>
      <c r="BO1588" s="1"/>
      <c r="BP1588" s="1"/>
      <c r="BQ1588" s="1"/>
      <c r="BR1588" s="1"/>
      <c r="BS1588" s="1"/>
      <c r="BT1588" s="1"/>
      <c r="BU1588" s="1"/>
      <c r="BV1588" s="1"/>
      <c r="BW1588" s="1"/>
      <c r="BX1588" s="1"/>
      <c r="BY1588" s="1"/>
      <c r="BZ1588" s="1"/>
      <c r="CA1588" s="1"/>
      <c r="CB1588" s="1"/>
      <c r="CC1588" s="1"/>
      <c r="CD1588" s="1"/>
      <c r="CE1588" s="1"/>
      <c r="CF1588" s="1"/>
      <c r="CG1588" s="1"/>
      <c r="CH1588" s="1"/>
      <c r="CI1588" s="1"/>
      <c r="CJ1588" s="1"/>
      <c r="CK1588" s="1"/>
      <c r="CL1588" s="1"/>
      <c r="CM1588" s="1"/>
      <c r="CN1588" s="1"/>
      <c r="CO1588" s="1"/>
      <c r="CP1588" s="1"/>
      <c r="CQ1588" s="1"/>
      <c r="CR1588" s="1"/>
      <c r="CS1588" s="1"/>
      <c r="CT1588" s="1"/>
      <c r="CU1588" s="1"/>
      <c r="CV1588" s="1"/>
      <c r="CW1588" s="1"/>
      <c r="CX1588" s="1"/>
      <c r="CY1588" s="1"/>
      <c r="CZ1588" s="1"/>
      <c r="DA1588" s="1"/>
      <c r="DB1588" s="1"/>
      <c r="DC1588" s="1"/>
      <c r="DD1588" s="1"/>
      <c r="DE1588" s="1"/>
      <c r="DF1588" s="1"/>
      <c r="DG1588" s="1"/>
      <c r="DH1588" s="1"/>
      <c r="DI1588" s="1"/>
      <c r="DJ1588" s="1"/>
      <c r="DK1588" s="1"/>
      <c r="DL1588" s="1"/>
      <c r="DM1588" s="1"/>
      <c r="DN1588" s="1"/>
      <c r="DO1588" s="1"/>
      <c r="DP1588" s="1"/>
      <c r="DQ1588" s="1"/>
      <c r="DR1588" s="1"/>
      <c r="DS1588" s="1"/>
      <c r="DT1588" s="1"/>
      <c r="DU1588" s="1"/>
      <c r="DV1588" s="1"/>
      <c r="DW1588" s="1"/>
      <c r="DX1588" s="1"/>
      <c r="DY1588" s="1"/>
      <c r="DZ1588" s="1"/>
      <c r="EA1588" s="1"/>
      <c r="EB1588" s="1"/>
      <c r="EC1588" s="1"/>
      <c r="ED1588" s="1"/>
      <c r="EE1588" s="1"/>
      <c r="EF1588" s="1"/>
      <c r="EG1588" s="1"/>
    </row>
    <row r="1589" spans="1:137" s="46" customFormat="1" ht="11.25">
      <c r="A1589" s="1"/>
      <c r="C1589" s="48"/>
      <c r="J1589" s="1"/>
      <c r="K1589" s="1"/>
      <c r="L1589" s="1"/>
      <c r="M1589" s="1"/>
      <c r="N1589" s="1"/>
      <c r="O1589" s="1"/>
      <c r="P1589" s="1"/>
      <c r="Q1589" s="1"/>
      <c r="R1589" s="1"/>
      <c r="S1589" s="1"/>
      <c r="T1589" s="1"/>
      <c r="U1589" s="1"/>
      <c r="V1589" s="1"/>
      <c r="W1589" s="1"/>
      <c r="X1589" s="1"/>
      <c r="Y1589" s="1"/>
      <c r="Z1589" s="1"/>
      <c r="AA1589" s="1"/>
      <c r="AB1589" s="1"/>
      <c r="AC1589" s="1"/>
      <c r="AD1589" s="1"/>
      <c r="AE1589" s="1"/>
      <c r="AF1589" s="1"/>
      <c r="AG1589" s="1"/>
      <c r="AH1589" s="1"/>
      <c r="AI1589" s="1"/>
      <c r="AJ1589" s="1"/>
      <c r="AK1589" s="1"/>
      <c r="AL1589" s="1"/>
      <c r="AM1589" s="1"/>
      <c r="AN1589" s="1"/>
      <c r="AO1589" s="1"/>
      <c r="AP1589" s="1"/>
      <c r="AQ1589" s="1"/>
      <c r="AR1589" s="1"/>
      <c r="AS1589" s="1"/>
      <c r="AT1589" s="1"/>
      <c r="AU1589" s="1"/>
      <c r="AV1589" s="1"/>
      <c r="AW1589" s="1"/>
      <c r="AX1589" s="1"/>
      <c r="AY1589" s="1"/>
      <c r="AZ1589" s="1"/>
      <c r="BA1589" s="1"/>
      <c r="BB1589" s="1"/>
      <c r="BC1589" s="1"/>
      <c r="BD1589" s="1"/>
      <c r="BE1589" s="1"/>
      <c r="BF1589" s="1"/>
      <c r="BG1589" s="1"/>
      <c r="BH1589" s="1"/>
      <c r="BI1589" s="1"/>
      <c r="BJ1589" s="1"/>
      <c r="BK1589" s="1"/>
      <c r="BL1589" s="1"/>
      <c r="BM1589" s="1"/>
      <c r="BN1589" s="1"/>
      <c r="BO1589" s="1"/>
      <c r="BP1589" s="1"/>
      <c r="BQ1589" s="1"/>
      <c r="BR1589" s="1"/>
      <c r="BS1589" s="1"/>
      <c r="BT1589" s="1"/>
      <c r="BU1589" s="1"/>
      <c r="BV1589" s="1"/>
      <c r="BW1589" s="1"/>
      <c r="BX1589" s="1"/>
      <c r="BY1589" s="1"/>
      <c r="BZ1589" s="1"/>
      <c r="CA1589" s="1"/>
      <c r="CB1589" s="1"/>
      <c r="CC1589" s="1"/>
      <c r="CD1589" s="1"/>
      <c r="CE1589" s="1"/>
      <c r="CF1589" s="1"/>
      <c r="CG1589" s="1"/>
      <c r="CH1589" s="1"/>
      <c r="CI1589" s="1"/>
      <c r="CJ1589" s="1"/>
      <c r="CK1589" s="1"/>
      <c r="CL1589" s="1"/>
      <c r="CM1589" s="1"/>
      <c r="CN1589" s="1"/>
      <c r="CO1589" s="1"/>
      <c r="CP1589" s="1"/>
      <c r="CQ1589" s="1"/>
      <c r="CR1589" s="1"/>
      <c r="CS1589" s="1"/>
      <c r="CT1589" s="1"/>
      <c r="CU1589" s="1"/>
      <c r="CV1589" s="1"/>
      <c r="CW1589" s="1"/>
      <c r="CX1589" s="1"/>
      <c r="CY1589" s="1"/>
      <c r="CZ1589" s="1"/>
      <c r="DA1589" s="1"/>
      <c r="DB1589" s="1"/>
      <c r="DC1589" s="1"/>
      <c r="DD1589" s="1"/>
      <c r="DE1589" s="1"/>
      <c r="DF1589" s="1"/>
      <c r="DG1589" s="1"/>
      <c r="DH1589" s="1"/>
      <c r="DI1589" s="1"/>
      <c r="DJ1589" s="1"/>
      <c r="DK1589" s="1"/>
      <c r="DL1589" s="1"/>
      <c r="DM1589" s="1"/>
      <c r="DN1589" s="1"/>
      <c r="DO1589" s="1"/>
      <c r="DP1589" s="1"/>
      <c r="DQ1589" s="1"/>
      <c r="DR1589" s="1"/>
      <c r="DS1589" s="1"/>
      <c r="DT1589" s="1"/>
      <c r="DU1589" s="1"/>
      <c r="DV1589" s="1"/>
      <c r="DW1589" s="1"/>
      <c r="DX1589" s="1"/>
      <c r="DY1589" s="1"/>
      <c r="DZ1589" s="1"/>
      <c r="EA1589" s="1"/>
      <c r="EB1589" s="1"/>
      <c r="EC1589" s="1"/>
      <c r="ED1589" s="1"/>
      <c r="EE1589" s="1"/>
      <c r="EF1589" s="1"/>
      <c r="EG1589" s="1"/>
    </row>
    <row r="1590" spans="1:137" s="46" customFormat="1" ht="11.25">
      <c r="A1590" s="1"/>
      <c r="C1590" s="48"/>
      <c r="J1590" s="1"/>
      <c r="K1590" s="1"/>
      <c r="L1590" s="1"/>
      <c r="M1590" s="1"/>
      <c r="N1590" s="1"/>
      <c r="O1590" s="1"/>
      <c r="P1590" s="1"/>
      <c r="Q1590" s="1"/>
      <c r="R1590" s="1"/>
      <c r="S1590" s="1"/>
      <c r="T1590" s="1"/>
      <c r="U1590" s="1"/>
      <c r="V1590" s="1"/>
      <c r="W1590" s="1"/>
      <c r="X1590" s="1"/>
      <c r="Y1590" s="1"/>
      <c r="Z1590" s="1"/>
      <c r="AA1590" s="1"/>
      <c r="AB1590" s="1"/>
      <c r="AC1590" s="1"/>
      <c r="AD1590" s="1"/>
      <c r="AE1590" s="1"/>
      <c r="AF1590" s="1"/>
      <c r="AG1590" s="1"/>
      <c r="AH1590" s="1"/>
      <c r="AI1590" s="1"/>
      <c r="AJ1590" s="1"/>
      <c r="AK1590" s="1"/>
      <c r="AL1590" s="1"/>
      <c r="AM1590" s="1"/>
      <c r="AN1590" s="1"/>
      <c r="AO1590" s="1"/>
      <c r="AP1590" s="1"/>
      <c r="AQ1590" s="1"/>
      <c r="AR1590" s="1"/>
      <c r="AS1590" s="1"/>
      <c r="AT1590" s="1"/>
      <c r="AU1590" s="1"/>
      <c r="AV1590" s="1"/>
      <c r="AW1590" s="1"/>
      <c r="AX1590" s="1"/>
      <c r="AY1590" s="1"/>
      <c r="AZ1590" s="1"/>
      <c r="BA1590" s="1"/>
      <c r="BB1590" s="1"/>
      <c r="BC1590" s="1"/>
      <c r="BD1590" s="1"/>
      <c r="BE1590" s="1"/>
      <c r="BF1590" s="1"/>
      <c r="BG1590" s="1"/>
      <c r="BH1590" s="1"/>
      <c r="BI1590" s="1"/>
      <c r="BJ1590" s="1"/>
      <c r="BK1590" s="1"/>
      <c r="BL1590" s="1"/>
      <c r="BM1590" s="1"/>
      <c r="BN1590" s="1"/>
      <c r="BO1590" s="1"/>
      <c r="BP1590" s="1"/>
      <c r="BQ1590" s="1"/>
      <c r="BR1590" s="1"/>
      <c r="BS1590" s="1"/>
      <c r="BT1590" s="1"/>
      <c r="BU1590" s="1"/>
      <c r="BV1590" s="1"/>
      <c r="BW1590" s="1"/>
      <c r="BX1590" s="1"/>
      <c r="BY1590" s="1"/>
      <c r="BZ1590" s="1"/>
      <c r="CA1590" s="1"/>
      <c r="CB1590" s="1"/>
      <c r="CC1590" s="1"/>
      <c r="CD1590" s="1"/>
      <c r="CE1590" s="1"/>
      <c r="CF1590" s="1"/>
      <c r="CG1590" s="1"/>
      <c r="CH1590" s="1"/>
      <c r="CI1590" s="1"/>
      <c r="CJ1590" s="1"/>
      <c r="CK1590" s="1"/>
      <c r="CL1590" s="1"/>
      <c r="CM1590" s="1"/>
      <c r="CN1590" s="1"/>
      <c r="CO1590" s="1"/>
      <c r="CP1590" s="1"/>
      <c r="CQ1590" s="1"/>
      <c r="CR1590" s="1"/>
      <c r="CS1590" s="1"/>
      <c r="CT1590" s="1"/>
      <c r="CU1590" s="1"/>
      <c r="CV1590" s="1"/>
      <c r="CW1590" s="1"/>
      <c r="CX1590" s="1"/>
      <c r="CY1590" s="1"/>
      <c r="CZ1590" s="1"/>
      <c r="DA1590" s="1"/>
      <c r="DB1590" s="1"/>
      <c r="DC1590" s="1"/>
      <c r="DD1590" s="1"/>
      <c r="DE1590" s="1"/>
      <c r="DF1590" s="1"/>
      <c r="DG1590" s="1"/>
      <c r="DH1590" s="1"/>
      <c r="DI1590" s="1"/>
      <c r="DJ1590" s="1"/>
      <c r="DK1590" s="1"/>
      <c r="DL1590" s="1"/>
      <c r="DM1590" s="1"/>
      <c r="DN1590" s="1"/>
      <c r="DO1590" s="1"/>
      <c r="DP1590" s="1"/>
      <c r="DQ1590" s="1"/>
      <c r="DR1590" s="1"/>
      <c r="DS1590" s="1"/>
      <c r="DT1590" s="1"/>
      <c r="DU1590" s="1"/>
      <c r="DV1590" s="1"/>
      <c r="DW1590" s="1"/>
      <c r="DX1590" s="1"/>
      <c r="DY1590" s="1"/>
      <c r="DZ1590" s="1"/>
      <c r="EA1590" s="1"/>
      <c r="EB1590" s="1"/>
      <c r="EC1590" s="1"/>
      <c r="ED1590" s="1"/>
      <c r="EE1590" s="1"/>
      <c r="EF1590" s="1"/>
      <c r="EG1590" s="1"/>
    </row>
    <row r="1591" spans="1:137" s="46" customFormat="1" ht="11.25">
      <c r="A1591" s="1"/>
      <c r="C1591" s="48"/>
      <c r="J1591" s="1"/>
      <c r="K1591" s="1"/>
      <c r="L1591" s="1"/>
      <c r="M1591" s="1"/>
      <c r="N1591" s="1"/>
      <c r="O1591" s="1"/>
      <c r="P1591" s="1"/>
      <c r="Q1591" s="1"/>
      <c r="R1591" s="1"/>
      <c r="S1591" s="1"/>
      <c r="T1591" s="1"/>
      <c r="U1591" s="1"/>
      <c r="V1591" s="1"/>
      <c r="W1591" s="1"/>
      <c r="X1591" s="1"/>
      <c r="Y1591" s="1"/>
      <c r="Z1591" s="1"/>
      <c r="AA1591" s="1"/>
      <c r="AB1591" s="1"/>
      <c r="AC1591" s="1"/>
      <c r="AD1591" s="1"/>
      <c r="AE1591" s="1"/>
      <c r="AF1591" s="1"/>
      <c r="AG1591" s="1"/>
      <c r="AH1591" s="1"/>
      <c r="AI1591" s="1"/>
      <c r="AJ1591" s="1"/>
      <c r="AK1591" s="1"/>
      <c r="AL1591" s="1"/>
      <c r="AM1591" s="1"/>
      <c r="AN1591" s="1"/>
      <c r="AO1591" s="1"/>
      <c r="AP1591" s="1"/>
      <c r="AQ1591" s="1"/>
      <c r="AR1591" s="1"/>
      <c r="AS1591" s="1"/>
      <c r="AT1591" s="1"/>
      <c r="AU1591" s="1"/>
      <c r="AV1591" s="1"/>
      <c r="AW1591" s="1"/>
      <c r="AX1591" s="1"/>
      <c r="AY1591" s="1"/>
      <c r="AZ1591" s="1"/>
      <c r="BA1591" s="1"/>
      <c r="BB1591" s="1"/>
      <c r="BC1591" s="1"/>
      <c r="BD1591" s="1"/>
      <c r="BE1591" s="1"/>
      <c r="BF1591" s="1"/>
      <c r="BG1591" s="1"/>
      <c r="BH1591" s="1"/>
      <c r="BI1591" s="1"/>
      <c r="BJ1591" s="1"/>
      <c r="BK1591" s="1"/>
      <c r="BL1591" s="1"/>
      <c r="BM1591" s="1"/>
      <c r="BN1591" s="1"/>
      <c r="BO1591" s="1"/>
      <c r="BP1591" s="1"/>
      <c r="BQ1591" s="1"/>
      <c r="BR1591" s="1"/>
      <c r="BS1591" s="1"/>
      <c r="BT1591" s="1"/>
      <c r="BU1591" s="1"/>
      <c r="BV1591" s="1"/>
      <c r="BW1591" s="1"/>
      <c r="BX1591" s="1"/>
      <c r="BY1591" s="1"/>
      <c r="BZ1591" s="1"/>
      <c r="CA1591" s="1"/>
      <c r="CB1591" s="1"/>
      <c r="CC1591" s="1"/>
      <c r="CD1591" s="1"/>
      <c r="CE1591" s="1"/>
      <c r="CF1591" s="1"/>
      <c r="CG1591" s="1"/>
      <c r="CH1591" s="1"/>
      <c r="CI1591" s="1"/>
      <c r="CJ1591" s="1"/>
      <c r="CK1591" s="1"/>
      <c r="CL1591" s="1"/>
      <c r="CM1591" s="1"/>
      <c r="CN1591" s="1"/>
      <c r="CO1591" s="1"/>
      <c r="CP1591" s="1"/>
      <c r="CQ1591" s="1"/>
      <c r="CR1591" s="1"/>
      <c r="CS1591" s="1"/>
      <c r="CT1591" s="1"/>
      <c r="CU1591" s="1"/>
      <c r="CV1591" s="1"/>
      <c r="CW1591" s="1"/>
      <c r="CX1591" s="1"/>
      <c r="CY1591" s="1"/>
      <c r="CZ1591" s="1"/>
      <c r="DA1591" s="1"/>
      <c r="DB1591" s="1"/>
      <c r="DC1591" s="1"/>
      <c r="DD1591" s="1"/>
      <c r="DE1591" s="1"/>
      <c r="DF1591" s="1"/>
      <c r="DG1591" s="1"/>
      <c r="DH1591" s="1"/>
      <c r="DI1591" s="1"/>
      <c r="DJ1591" s="1"/>
      <c r="DK1591" s="1"/>
      <c r="DL1591" s="1"/>
      <c r="DM1591" s="1"/>
      <c r="DN1591" s="1"/>
      <c r="DO1591" s="1"/>
      <c r="DP1591" s="1"/>
      <c r="DQ1591" s="1"/>
      <c r="DR1591" s="1"/>
      <c r="DS1591" s="1"/>
      <c r="DT1591" s="1"/>
      <c r="DU1591" s="1"/>
      <c r="DV1591" s="1"/>
      <c r="DW1591" s="1"/>
      <c r="DX1591" s="1"/>
      <c r="DY1591" s="1"/>
      <c r="DZ1591" s="1"/>
      <c r="EA1591" s="1"/>
      <c r="EB1591" s="1"/>
      <c r="EC1591" s="1"/>
      <c r="ED1591" s="1"/>
      <c r="EE1591" s="1"/>
      <c r="EF1591" s="1"/>
      <c r="EG1591" s="1"/>
    </row>
    <row r="1592" spans="1:137" s="46" customFormat="1" ht="11.25">
      <c r="A1592" s="1"/>
      <c r="C1592" s="48"/>
      <c r="J1592" s="1"/>
      <c r="K1592" s="1"/>
      <c r="L1592" s="1"/>
      <c r="M1592" s="1"/>
      <c r="N1592" s="1"/>
      <c r="O1592" s="1"/>
      <c r="P1592" s="1"/>
      <c r="Q1592" s="1"/>
      <c r="R1592" s="1"/>
      <c r="S1592" s="1"/>
      <c r="T1592" s="1"/>
      <c r="U1592" s="1"/>
      <c r="V1592" s="1"/>
      <c r="W1592" s="1"/>
      <c r="X1592" s="1"/>
      <c r="Y1592" s="1"/>
      <c r="Z1592" s="1"/>
      <c r="AA1592" s="1"/>
      <c r="AB1592" s="1"/>
      <c r="AC1592" s="1"/>
      <c r="AD1592" s="1"/>
      <c r="AE1592" s="1"/>
      <c r="AF1592" s="1"/>
      <c r="AG1592" s="1"/>
      <c r="AH1592" s="1"/>
      <c r="AI1592" s="1"/>
      <c r="AJ1592" s="1"/>
      <c r="AK1592" s="1"/>
      <c r="AL1592" s="1"/>
      <c r="AM1592" s="1"/>
      <c r="AN1592" s="1"/>
      <c r="AO1592" s="1"/>
      <c r="AP1592" s="1"/>
      <c r="AQ1592" s="1"/>
      <c r="AR1592" s="1"/>
      <c r="AS1592" s="1"/>
      <c r="AT1592" s="1"/>
      <c r="AU1592" s="1"/>
      <c r="AV1592" s="1"/>
      <c r="AW1592" s="1"/>
      <c r="AX1592" s="1"/>
      <c r="AY1592" s="1"/>
      <c r="AZ1592" s="1"/>
      <c r="BA1592" s="1"/>
      <c r="BB1592" s="1"/>
      <c r="BC1592" s="1"/>
      <c r="BD1592" s="1"/>
      <c r="BE1592" s="1"/>
      <c r="BF1592" s="1"/>
      <c r="BG1592" s="1"/>
      <c r="BH1592" s="1"/>
      <c r="BI1592" s="1"/>
      <c r="BJ1592" s="1"/>
      <c r="BK1592" s="1"/>
      <c r="BL1592" s="1"/>
      <c r="BM1592" s="1"/>
      <c r="BN1592" s="1"/>
      <c r="BO1592" s="1"/>
      <c r="BP1592" s="1"/>
      <c r="BQ1592" s="1"/>
      <c r="BR1592" s="1"/>
      <c r="BS1592" s="1"/>
      <c r="BT1592" s="1"/>
      <c r="BU1592" s="1"/>
      <c r="BV1592" s="1"/>
      <c r="BW1592" s="1"/>
      <c r="BX1592" s="1"/>
      <c r="BY1592" s="1"/>
      <c r="BZ1592" s="1"/>
      <c r="CA1592" s="1"/>
      <c r="CB1592" s="1"/>
      <c r="CC1592" s="1"/>
      <c r="CD1592" s="1"/>
      <c r="CE1592" s="1"/>
      <c r="CF1592" s="1"/>
      <c r="CG1592" s="1"/>
      <c r="CH1592" s="1"/>
      <c r="CI1592" s="1"/>
      <c r="CJ1592" s="1"/>
      <c r="CK1592" s="1"/>
      <c r="CL1592" s="1"/>
      <c r="CM1592" s="1"/>
      <c r="CN1592" s="1"/>
      <c r="CO1592" s="1"/>
      <c r="CP1592" s="1"/>
      <c r="CQ1592" s="1"/>
      <c r="CR1592" s="1"/>
      <c r="CS1592" s="1"/>
      <c r="CT1592" s="1"/>
      <c r="CU1592" s="1"/>
      <c r="CV1592" s="1"/>
      <c r="CW1592" s="1"/>
      <c r="CX1592" s="1"/>
      <c r="CY1592" s="1"/>
      <c r="CZ1592" s="1"/>
      <c r="DA1592" s="1"/>
      <c r="DB1592" s="1"/>
      <c r="DC1592" s="1"/>
      <c r="DD1592" s="1"/>
      <c r="DE1592" s="1"/>
      <c r="DF1592" s="1"/>
      <c r="DG1592" s="1"/>
      <c r="DH1592" s="1"/>
      <c r="DI1592" s="1"/>
      <c r="DJ1592" s="1"/>
      <c r="DK1592" s="1"/>
      <c r="DL1592" s="1"/>
      <c r="DM1592" s="1"/>
      <c r="DN1592" s="1"/>
      <c r="DO1592" s="1"/>
      <c r="DP1592" s="1"/>
      <c r="DQ1592" s="1"/>
      <c r="DR1592" s="1"/>
      <c r="DS1592" s="1"/>
      <c r="DT1592" s="1"/>
      <c r="DU1592" s="1"/>
      <c r="DV1592" s="1"/>
      <c r="DW1592" s="1"/>
      <c r="DX1592" s="1"/>
      <c r="DY1592" s="1"/>
      <c r="DZ1592" s="1"/>
      <c r="EA1592" s="1"/>
      <c r="EB1592" s="1"/>
      <c r="EC1592" s="1"/>
      <c r="ED1592" s="1"/>
      <c r="EE1592" s="1"/>
      <c r="EF1592" s="1"/>
      <c r="EG1592" s="1"/>
    </row>
    <row r="1593" spans="1:137" s="46" customFormat="1" ht="11.25">
      <c r="A1593" s="1"/>
      <c r="C1593" s="48"/>
      <c r="J1593" s="1"/>
      <c r="K1593" s="1"/>
      <c r="L1593" s="1"/>
      <c r="M1593" s="1"/>
      <c r="N1593" s="1"/>
      <c r="O1593" s="1"/>
      <c r="P1593" s="1"/>
      <c r="Q1593" s="1"/>
      <c r="R1593" s="1"/>
      <c r="S1593" s="1"/>
      <c r="T1593" s="1"/>
      <c r="U1593" s="1"/>
      <c r="V1593" s="1"/>
      <c r="W1593" s="1"/>
      <c r="X1593" s="1"/>
      <c r="Y1593" s="1"/>
      <c r="Z1593" s="1"/>
      <c r="AA1593" s="1"/>
      <c r="AB1593" s="1"/>
      <c r="AC1593" s="1"/>
      <c r="AD1593" s="1"/>
      <c r="AE1593" s="1"/>
      <c r="AF1593" s="1"/>
      <c r="AG1593" s="1"/>
      <c r="AH1593" s="1"/>
      <c r="AI1593" s="1"/>
      <c r="AJ1593" s="1"/>
      <c r="AK1593" s="1"/>
      <c r="AL1593" s="1"/>
      <c r="AM1593" s="1"/>
      <c r="AN1593" s="1"/>
      <c r="AO1593" s="1"/>
      <c r="AP1593" s="1"/>
      <c r="AQ1593" s="1"/>
      <c r="AR1593" s="1"/>
      <c r="AS1593" s="1"/>
      <c r="AT1593" s="1"/>
      <c r="AU1593" s="1"/>
      <c r="AV1593" s="1"/>
      <c r="AW1593" s="1"/>
      <c r="AX1593" s="1"/>
      <c r="AY1593" s="1"/>
      <c r="AZ1593" s="1"/>
      <c r="BA1593" s="1"/>
      <c r="BB1593" s="1"/>
      <c r="BC1593" s="1"/>
      <c r="BD1593" s="1"/>
      <c r="BE1593" s="1"/>
      <c r="BF1593" s="1"/>
      <c r="BG1593" s="1"/>
      <c r="BH1593" s="1"/>
      <c r="BI1593" s="1"/>
      <c r="BJ1593" s="1"/>
      <c r="BK1593" s="1"/>
      <c r="BL1593" s="1"/>
      <c r="BM1593" s="1"/>
      <c r="BN1593" s="1"/>
      <c r="BO1593" s="1"/>
      <c r="BP1593" s="1"/>
      <c r="BQ1593" s="1"/>
      <c r="BR1593" s="1"/>
      <c r="BS1593" s="1"/>
      <c r="BT1593" s="1"/>
      <c r="BU1593" s="1"/>
      <c r="BV1593" s="1"/>
      <c r="BW1593" s="1"/>
      <c r="BX1593" s="1"/>
      <c r="BY1593" s="1"/>
      <c r="BZ1593" s="1"/>
      <c r="CA1593" s="1"/>
      <c r="CB1593" s="1"/>
      <c r="CC1593" s="1"/>
      <c r="CD1593" s="1"/>
      <c r="CE1593" s="1"/>
      <c r="CF1593" s="1"/>
      <c r="CG1593" s="1"/>
      <c r="CH1593" s="1"/>
      <c r="CI1593" s="1"/>
      <c r="CJ1593" s="1"/>
      <c r="CK1593" s="1"/>
      <c r="CL1593" s="1"/>
      <c r="CM1593" s="1"/>
      <c r="CN1593" s="1"/>
      <c r="CO1593" s="1"/>
      <c r="CP1593" s="1"/>
      <c r="CQ1593" s="1"/>
      <c r="CR1593" s="1"/>
      <c r="CS1593" s="1"/>
      <c r="CT1593" s="1"/>
      <c r="CU1593" s="1"/>
      <c r="CV1593" s="1"/>
      <c r="CW1593" s="1"/>
      <c r="CX1593" s="1"/>
      <c r="CY1593" s="1"/>
      <c r="CZ1593" s="1"/>
      <c r="DA1593" s="1"/>
      <c r="DB1593" s="1"/>
      <c r="DC1593" s="1"/>
      <c r="DD1593" s="1"/>
      <c r="DE1593" s="1"/>
      <c r="DF1593" s="1"/>
      <c r="DG1593" s="1"/>
      <c r="DH1593" s="1"/>
      <c r="DI1593" s="1"/>
      <c r="DJ1593" s="1"/>
      <c r="DK1593" s="1"/>
      <c r="DL1593" s="1"/>
      <c r="DM1593" s="1"/>
      <c r="DN1593" s="1"/>
      <c r="DO1593" s="1"/>
      <c r="DP1593" s="1"/>
      <c r="DQ1593" s="1"/>
      <c r="DR1593" s="1"/>
      <c r="DS1593" s="1"/>
      <c r="DT1593" s="1"/>
      <c r="DU1593" s="1"/>
      <c r="DV1593" s="1"/>
      <c r="DW1593" s="1"/>
      <c r="DX1593" s="1"/>
      <c r="DY1593" s="1"/>
      <c r="DZ1593" s="1"/>
      <c r="EA1593" s="1"/>
      <c r="EB1593" s="1"/>
      <c r="EC1593" s="1"/>
      <c r="ED1593" s="1"/>
      <c r="EE1593" s="1"/>
      <c r="EF1593" s="1"/>
      <c r="EG1593" s="1"/>
    </row>
    <row r="1594" spans="1:137" s="46" customFormat="1" ht="11.25">
      <c r="A1594" s="1"/>
      <c r="C1594" s="48"/>
      <c r="J1594" s="1"/>
      <c r="K1594" s="1"/>
      <c r="L1594" s="1"/>
      <c r="M1594" s="1"/>
      <c r="N1594" s="1"/>
      <c r="O1594" s="1"/>
      <c r="P1594" s="1"/>
      <c r="Q1594" s="1"/>
      <c r="R1594" s="1"/>
      <c r="S1594" s="1"/>
      <c r="T1594" s="1"/>
      <c r="U1594" s="1"/>
      <c r="V1594" s="1"/>
      <c r="W1594" s="1"/>
      <c r="X1594" s="1"/>
      <c r="Y1594" s="1"/>
      <c r="Z1594" s="1"/>
      <c r="AA1594" s="1"/>
      <c r="AB1594" s="1"/>
      <c r="AC1594" s="1"/>
      <c r="AD1594" s="1"/>
      <c r="AE1594" s="1"/>
      <c r="AF1594" s="1"/>
      <c r="AG1594" s="1"/>
      <c r="AH1594" s="1"/>
      <c r="AI1594" s="1"/>
      <c r="AJ1594" s="1"/>
      <c r="AK1594" s="1"/>
      <c r="AL1594" s="1"/>
      <c r="AM1594" s="1"/>
      <c r="AN1594" s="1"/>
      <c r="AO1594" s="1"/>
      <c r="AP1594" s="1"/>
      <c r="AQ1594" s="1"/>
      <c r="AR1594" s="1"/>
      <c r="AS1594" s="1"/>
      <c r="AT1594" s="1"/>
      <c r="AU1594" s="1"/>
      <c r="AV1594" s="1"/>
      <c r="AW1594" s="1"/>
      <c r="AX1594" s="1"/>
      <c r="AY1594" s="1"/>
      <c r="AZ1594" s="1"/>
      <c r="BA1594" s="1"/>
      <c r="BB1594" s="1"/>
      <c r="BC1594" s="1"/>
      <c r="BD1594" s="1"/>
      <c r="BE1594" s="1"/>
      <c r="BF1594" s="1"/>
      <c r="BG1594" s="1"/>
      <c r="BH1594" s="1"/>
      <c r="BI1594" s="1"/>
      <c r="BJ1594" s="1"/>
      <c r="BK1594" s="1"/>
      <c r="BL1594" s="1"/>
      <c r="BM1594" s="1"/>
      <c r="BN1594" s="1"/>
      <c r="BO1594" s="1"/>
      <c r="BP1594" s="1"/>
      <c r="BQ1594" s="1"/>
      <c r="BR1594" s="1"/>
      <c r="BS1594" s="1"/>
      <c r="BT1594" s="1"/>
      <c r="BU1594" s="1"/>
      <c r="BV1594" s="1"/>
      <c r="BW1594" s="1"/>
      <c r="BX1594" s="1"/>
      <c r="BY1594" s="1"/>
      <c r="BZ1594" s="1"/>
      <c r="CA1594" s="1"/>
      <c r="CB1594" s="1"/>
      <c r="CC1594" s="1"/>
      <c r="CD1594" s="1"/>
      <c r="CE1594" s="1"/>
      <c r="CF1594" s="1"/>
      <c r="CG1594" s="1"/>
      <c r="CH1594" s="1"/>
      <c r="CI1594" s="1"/>
      <c r="CJ1594" s="1"/>
      <c r="CK1594" s="1"/>
      <c r="CL1594" s="1"/>
      <c r="CM1594" s="1"/>
      <c r="CN1594" s="1"/>
      <c r="CO1594" s="1"/>
      <c r="CP1594" s="1"/>
      <c r="CQ1594" s="1"/>
      <c r="CR1594" s="1"/>
      <c r="CS1594" s="1"/>
      <c r="CT1594" s="1"/>
      <c r="CU1594" s="1"/>
      <c r="CV1594" s="1"/>
      <c r="CW1594" s="1"/>
      <c r="CX1594" s="1"/>
      <c r="CY1594" s="1"/>
      <c r="CZ1594" s="1"/>
      <c r="DA1594" s="1"/>
      <c r="DB1594" s="1"/>
      <c r="DC1594" s="1"/>
      <c r="DD1594" s="1"/>
      <c r="DE1594" s="1"/>
      <c r="DF1594" s="1"/>
      <c r="DG1594" s="1"/>
      <c r="DH1594" s="1"/>
      <c r="DI1594" s="1"/>
      <c r="DJ1594" s="1"/>
      <c r="DK1594" s="1"/>
      <c r="DL1594" s="1"/>
      <c r="DM1594" s="1"/>
      <c r="DN1594" s="1"/>
      <c r="DO1594" s="1"/>
      <c r="DP1594" s="1"/>
      <c r="DQ1594" s="1"/>
      <c r="DR1594" s="1"/>
      <c r="DS1594" s="1"/>
      <c r="DT1594" s="1"/>
      <c r="DU1594" s="1"/>
      <c r="DV1594" s="1"/>
      <c r="DW1594" s="1"/>
      <c r="DX1594" s="1"/>
      <c r="DY1594" s="1"/>
      <c r="DZ1594" s="1"/>
      <c r="EA1594" s="1"/>
      <c r="EB1594" s="1"/>
      <c r="EC1594" s="1"/>
      <c r="ED1594" s="1"/>
      <c r="EE1594" s="1"/>
      <c r="EF1594" s="1"/>
      <c r="EG1594" s="1"/>
    </row>
    <row r="1595" spans="1:137" s="46" customFormat="1" ht="11.25">
      <c r="A1595" s="1"/>
      <c r="C1595" s="48"/>
      <c r="J1595" s="1"/>
      <c r="K1595" s="1"/>
      <c r="L1595" s="1"/>
      <c r="M1595" s="1"/>
      <c r="N1595" s="1"/>
      <c r="O1595" s="1"/>
      <c r="P1595" s="1"/>
      <c r="Q1595" s="1"/>
      <c r="R1595" s="1"/>
      <c r="S1595" s="1"/>
      <c r="T1595" s="1"/>
      <c r="U1595" s="1"/>
      <c r="V1595" s="1"/>
      <c r="W1595" s="1"/>
      <c r="X1595" s="1"/>
      <c r="Y1595" s="1"/>
      <c r="Z1595" s="1"/>
      <c r="AA1595" s="1"/>
      <c r="AB1595" s="1"/>
      <c r="AC1595" s="1"/>
      <c r="AD1595" s="1"/>
      <c r="AE1595" s="1"/>
      <c r="AF1595" s="1"/>
      <c r="AG1595" s="1"/>
      <c r="AH1595" s="1"/>
      <c r="AI1595" s="1"/>
      <c r="AJ1595" s="1"/>
      <c r="AK1595" s="1"/>
      <c r="AL1595" s="1"/>
      <c r="AM1595" s="1"/>
      <c r="AN1595" s="1"/>
      <c r="AO1595" s="1"/>
      <c r="AP1595" s="1"/>
      <c r="AQ1595" s="1"/>
      <c r="AR1595" s="1"/>
      <c r="AS1595" s="1"/>
      <c r="AT1595" s="1"/>
      <c r="AU1595" s="1"/>
      <c r="AV1595" s="1"/>
      <c r="AW1595" s="1"/>
      <c r="AX1595" s="1"/>
      <c r="AY1595" s="1"/>
      <c r="AZ1595" s="1"/>
      <c r="BA1595" s="1"/>
      <c r="BB1595" s="1"/>
      <c r="BC1595" s="1"/>
      <c r="BD1595" s="1"/>
      <c r="BE1595" s="1"/>
      <c r="BF1595" s="1"/>
      <c r="BG1595" s="1"/>
      <c r="BH1595" s="1"/>
      <c r="BI1595" s="1"/>
      <c r="BJ1595" s="1"/>
      <c r="BK1595" s="1"/>
      <c r="BL1595" s="1"/>
      <c r="BM1595" s="1"/>
      <c r="BN1595" s="1"/>
      <c r="BO1595" s="1"/>
      <c r="BP1595" s="1"/>
      <c r="BQ1595" s="1"/>
      <c r="BR1595" s="1"/>
      <c r="BS1595" s="1"/>
      <c r="BT1595" s="1"/>
      <c r="BU1595" s="1"/>
      <c r="BV1595" s="1"/>
      <c r="BW1595" s="1"/>
      <c r="BX1595" s="1"/>
      <c r="BY1595" s="1"/>
      <c r="BZ1595" s="1"/>
      <c r="CA1595" s="1"/>
      <c r="CB1595" s="1"/>
      <c r="CC1595" s="1"/>
      <c r="CD1595" s="1"/>
      <c r="CE1595" s="1"/>
      <c r="CF1595" s="1"/>
      <c r="CG1595" s="1"/>
      <c r="CH1595" s="1"/>
      <c r="CI1595" s="1"/>
      <c r="CJ1595" s="1"/>
      <c r="CK1595" s="1"/>
      <c r="CL1595" s="1"/>
      <c r="CM1595" s="1"/>
      <c r="CN1595" s="1"/>
      <c r="CO1595" s="1"/>
      <c r="CP1595" s="1"/>
      <c r="CQ1595" s="1"/>
      <c r="CR1595" s="1"/>
      <c r="CS1595" s="1"/>
      <c r="CT1595" s="1"/>
      <c r="CU1595" s="1"/>
      <c r="CV1595" s="1"/>
      <c r="CW1595" s="1"/>
      <c r="CX1595" s="1"/>
      <c r="CY1595" s="1"/>
      <c r="CZ1595" s="1"/>
      <c r="DA1595" s="1"/>
      <c r="DB1595" s="1"/>
      <c r="DC1595" s="1"/>
      <c r="DD1595" s="1"/>
      <c r="DE1595" s="1"/>
      <c r="DF1595" s="1"/>
      <c r="DG1595" s="1"/>
      <c r="DH1595" s="1"/>
      <c r="DI1595" s="1"/>
      <c r="DJ1595" s="1"/>
      <c r="DK1595" s="1"/>
      <c r="DL1595" s="1"/>
      <c r="DM1595" s="1"/>
      <c r="DN1595" s="1"/>
      <c r="DO1595" s="1"/>
      <c r="DP1595" s="1"/>
      <c r="DQ1595" s="1"/>
      <c r="DR1595" s="1"/>
      <c r="DS1595" s="1"/>
      <c r="DT1595" s="1"/>
      <c r="DU1595" s="1"/>
      <c r="DV1595" s="1"/>
      <c r="DW1595" s="1"/>
      <c r="DX1595" s="1"/>
      <c r="DY1595" s="1"/>
      <c r="DZ1595" s="1"/>
      <c r="EA1595" s="1"/>
      <c r="EB1595" s="1"/>
      <c r="EC1595" s="1"/>
      <c r="ED1595" s="1"/>
      <c r="EE1595" s="1"/>
      <c r="EF1595" s="1"/>
      <c r="EG1595" s="1"/>
    </row>
    <row r="1596" spans="1:137" s="46" customFormat="1" ht="11.25">
      <c r="A1596" s="1"/>
      <c r="C1596" s="48"/>
      <c r="J1596" s="1"/>
      <c r="K1596" s="1"/>
      <c r="L1596" s="1"/>
      <c r="M1596" s="1"/>
      <c r="N1596" s="1"/>
      <c r="O1596" s="1"/>
      <c r="P1596" s="1"/>
      <c r="Q1596" s="1"/>
      <c r="R1596" s="1"/>
      <c r="S1596" s="1"/>
      <c r="T1596" s="1"/>
      <c r="U1596" s="1"/>
      <c r="V1596" s="1"/>
      <c r="W1596" s="1"/>
      <c r="X1596" s="1"/>
      <c r="Y1596" s="1"/>
      <c r="Z1596" s="1"/>
      <c r="AA1596" s="1"/>
      <c r="AB1596" s="1"/>
      <c r="AC1596" s="1"/>
      <c r="AD1596" s="1"/>
      <c r="AE1596" s="1"/>
      <c r="AF1596" s="1"/>
      <c r="AG1596" s="1"/>
      <c r="AH1596" s="1"/>
      <c r="AI1596" s="1"/>
      <c r="AJ1596" s="1"/>
      <c r="AK1596" s="1"/>
      <c r="AL1596" s="1"/>
      <c r="AM1596" s="1"/>
      <c r="AN1596" s="1"/>
      <c r="AO1596" s="1"/>
      <c r="AP1596" s="1"/>
      <c r="AQ1596" s="1"/>
      <c r="AR1596" s="1"/>
      <c r="AS1596" s="1"/>
      <c r="AT1596" s="1"/>
      <c r="AU1596" s="1"/>
      <c r="AV1596" s="1"/>
      <c r="AW1596" s="1"/>
      <c r="AX1596" s="1"/>
      <c r="AY1596" s="1"/>
      <c r="AZ1596" s="1"/>
      <c r="BA1596" s="1"/>
      <c r="BB1596" s="1"/>
      <c r="BC1596" s="1"/>
      <c r="BD1596" s="1"/>
      <c r="BE1596" s="1"/>
      <c r="BF1596" s="1"/>
      <c r="BG1596" s="1"/>
      <c r="BH1596" s="1"/>
      <c r="BI1596" s="1"/>
      <c r="BJ1596" s="1"/>
      <c r="BK1596" s="1"/>
      <c r="BL1596" s="1"/>
      <c r="BM1596" s="1"/>
      <c r="BN1596" s="1"/>
      <c r="BO1596" s="1"/>
      <c r="BP1596" s="1"/>
      <c r="BQ1596" s="1"/>
      <c r="BR1596" s="1"/>
      <c r="BS1596" s="1"/>
      <c r="BT1596" s="1"/>
      <c r="BU1596" s="1"/>
      <c r="BV1596" s="1"/>
      <c r="BW1596" s="1"/>
      <c r="BX1596" s="1"/>
      <c r="BY1596" s="1"/>
      <c r="BZ1596" s="1"/>
      <c r="CA1596" s="1"/>
      <c r="CB1596" s="1"/>
      <c r="CC1596" s="1"/>
      <c r="CD1596" s="1"/>
      <c r="CE1596" s="1"/>
      <c r="CF1596" s="1"/>
      <c r="CG1596" s="1"/>
      <c r="CH1596" s="1"/>
      <c r="CI1596" s="1"/>
      <c r="CJ1596" s="1"/>
      <c r="CK1596" s="1"/>
      <c r="CL1596" s="1"/>
      <c r="CM1596" s="1"/>
      <c r="CN1596" s="1"/>
      <c r="CO1596" s="1"/>
      <c r="CP1596" s="1"/>
      <c r="CQ1596" s="1"/>
      <c r="CR1596" s="1"/>
      <c r="CS1596" s="1"/>
      <c r="CT1596" s="1"/>
      <c r="CU1596" s="1"/>
      <c r="CV1596" s="1"/>
      <c r="CW1596" s="1"/>
      <c r="CX1596" s="1"/>
      <c r="CY1596" s="1"/>
      <c r="CZ1596" s="1"/>
      <c r="DA1596" s="1"/>
      <c r="DB1596" s="1"/>
      <c r="DC1596" s="1"/>
      <c r="DD1596" s="1"/>
      <c r="DE1596" s="1"/>
      <c r="DF1596" s="1"/>
      <c r="DG1596" s="1"/>
      <c r="DH1596" s="1"/>
      <c r="DI1596" s="1"/>
      <c r="DJ1596" s="1"/>
      <c r="DK1596" s="1"/>
      <c r="DL1596" s="1"/>
      <c r="DM1596" s="1"/>
      <c r="DN1596" s="1"/>
      <c r="DO1596" s="1"/>
      <c r="DP1596" s="1"/>
      <c r="DQ1596" s="1"/>
      <c r="DR1596" s="1"/>
      <c r="DS1596" s="1"/>
      <c r="DT1596" s="1"/>
      <c r="DU1596" s="1"/>
      <c r="DV1596" s="1"/>
      <c r="DW1596" s="1"/>
      <c r="DX1596" s="1"/>
      <c r="DY1596" s="1"/>
      <c r="DZ1596" s="1"/>
      <c r="EA1596" s="1"/>
      <c r="EB1596" s="1"/>
      <c r="EC1596" s="1"/>
      <c r="ED1596" s="1"/>
      <c r="EE1596" s="1"/>
      <c r="EF1596" s="1"/>
      <c r="EG1596" s="1"/>
    </row>
    <row r="1597" spans="1:137" s="46" customFormat="1" ht="11.25">
      <c r="A1597" s="1"/>
      <c r="C1597" s="48"/>
      <c r="J1597" s="1"/>
      <c r="K1597" s="1"/>
      <c r="L1597" s="1"/>
      <c r="M1597" s="1"/>
      <c r="N1597" s="1"/>
      <c r="O1597" s="1"/>
      <c r="P1597" s="1"/>
      <c r="Q1597" s="1"/>
      <c r="R1597" s="1"/>
      <c r="S1597" s="1"/>
      <c r="T1597" s="1"/>
      <c r="U1597" s="1"/>
      <c r="V1597" s="1"/>
      <c r="W1597" s="1"/>
      <c r="X1597" s="1"/>
      <c r="Y1597" s="1"/>
      <c r="Z1597" s="1"/>
      <c r="AA1597" s="1"/>
      <c r="AB1597" s="1"/>
      <c r="AC1597" s="1"/>
      <c r="AD1597" s="1"/>
      <c r="AE1597" s="1"/>
      <c r="AF1597" s="1"/>
      <c r="AG1597" s="1"/>
      <c r="AH1597" s="1"/>
      <c r="AI1597" s="1"/>
      <c r="AJ1597" s="1"/>
      <c r="AK1597" s="1"/>
      <c r="AL1597" s="1"/>
      <c r="AM1597" s="1"/>
      <c r="AN1597" s="1"/>
      <c r="AO1597" s="1"/>
      <c r="AP1597" s="1"/>
      <c r="AQ1597" s="1"/>
      <c r="AR1597" s="1"/>
      <c r="AS1597" s="1"/>
      <c r="AT1597" s="1"/>
      <c r="AU1597" s="1"/>
      <c r="AV1597" s="1"/>
      <c r="AW1597" s="1"/>
      <c r="AX1597" s="1"/>
      <c r="AY1597" s="1"/>
      <c r="AZ1597" s="1"/>
      <c r="BA1597" s="1"/>
      <c r="BB1597" s="1"/>
      <c r="BC1597" s="1"/>
      <c r="BD1597" s="1"/>
      <c r="BE1597" s="1"/>
      <c r="BF1597" s="1"/>
      <c r="BG1597" s="1"/>
      <c r="BH1597" s="1"/>
      <c r="BI1597" s="1"/>
      <c r="BJ1597" s="1"/>
      <c r="BK1597" s="1"/>
      <c r="BL1597" s="1"/>
      <c r="BM1597" s="1"/>
      <c r="BN1597" s="1"/>
      <c r="BO1597" s="1"/>
      <c r="BP1597" s="1"/>
      <c r="BQ1597" s="1"/>
      <c r="BR1597" s="1"/>
      <c r="BS1597" s="1"/>
      <c r="BT1597" s="1"/>
      <c r="BU1597" s="1"/>
      <c r="BV1597" s="1"/>
      <c r="BW1597" s="1"/>
      <c r="BX1597" s="1"/>
      <c r="BY1597" s="1"/>
      <c r="BZ1597" s="1"/>
      <c r="CA1597" s="1"/>
      <c r="CB1597" s="1"/>
      <c r="CC1597" s="1"/>
      <c r="CD1597" s="1"/>
      <c r="CE1597" s="1"/>
      <c r="CF1597" s="1"/>
      <c r="CG1597" s="1"/>
      <c r="CH1597" s="1"/>
      <c r="CI1597" s="1"/>
      <c r="CJ1597" s="1"/>
      <c r="CK1597" s="1"/>
      <c r="CL1597" s="1"/>
      <c r="CM1597" s="1"/>
      <c r="CN1597" s="1"/>
      <c r="CO1597" s="1"/>
      <c r="CP1597" s="1"/>
      <c r="CQ1597" s="1"/>
      <c r="CR1597" s="1"/>
      <c r="CS1597" s="1"/>
      <c r="CT1597" s="1"/>
      <c r="CU1597" s="1"/>
      <c r="CV1597" s="1"/>
      <c r="CW1597" s="1"/>
      <c r="CX1597" s="1"/>
      <c r="CY1597" s="1"/>
      <c r="CZ1597" s="1"/>
      <c r="DA1597" s="1"/>
      <c r="DB1597" s="1"/>
      <c r="DC1597" s="1"/>
      <c r="DD1597" s="1"/>
      <c r="DE1597" s="1"/>
      <c r="DF1597" s="1"/>
      <c r="DG1597" s="1"/>
      <c r="DH1597" s="1"/>
      <c r="DI1597" s="1"/>
      <c r="DJ1597" s="1"/>
      <c r="DK1597" s="1"/>
      <c r="DL1597" s="1"/>
      <c r="DM1597" s="1"/>
      <c r="DN1597" s="1"/>
      <c r="DO1597" s="1"/>
      <c r="DP1597" s="1"/>
      <c r="DQ1597" s="1"/>
      <c r="DR1597" s="1"/>
      <c r="DS1597" s="1"/>
      <c r="DT1597" s="1"/>
      <c r="DU1597" s="1"/>
      <c r="DV1597" s="1"/>
      <c r="DW1597" s="1"/>
      <c r="DX1597" s="1"/>
      <c r="DY1597" s="1"/>
      <c r="DZ1597" s="1"/>
      <c r="EA1597" s="1"/>
      <c r="EB1597" s="1"/>
      <c r="EC1597" s="1"/>
      <c r="ED1597" s="1"/>
      <c r="EE1597" s="1"/>
      <c r="EF1597" s="1"/>
      <c r="EG1597" s="1"/>
    </row>
    <row r="1598" spans="1:137" s="46" customFormat="1" ht="11.25">
      <c r="A1598" s="1"/>
      <c r="C1598" s="48"/>
      <c r="J1598" s="1"/>
      <c r="K1598" s="1"/>
      <c r="L1598" s="1"/>
      <c r="M1598" s="1"/>
      <c r="N1598" s="1"/>
      <c r="O1598" s="1"/>
      <c r="P1598" s="1"/>
      <c r="Q1598" s="1"/>
      <c r="R1598" s="1"/>
      <c r="S1598" s="1"/>
      <c r="T1598" s="1"/>
      <c r="U1598" s="1"/>
      <c r="V1598" s="1"/>
      <c r="W1598" s="1"/>
      <c r="X1598" s="1"/>
      <c r="Y1598" s="1"/>
      <c r="Z1598" s="1"/>
      <c r="AA1598" s="1"/>
      <c r="AB1598" s="1"/>
      <c r="AC1598" s="1"/>
      <c r="AD1598" s="1"/>
      <c r="AE1598" s="1"/>
      <c r="AF1598" s="1"/>
      <c r="AG1598" s="1"/>
      <c r="AH1598" s="1"/>
      <c r="AI1598" s="1"/>
      <c r="AJ1598" s="1"/>
      <c r="AK1598" s="1"/>
      <c r="AL1598" s="1"/>
      <c r="AM1598" s="1"/>
      <c r="AN1598" s="1"/>
      <c r="AO1598" s="1"/>
      <c r="AP1598" s="1"/>
      <c r="AQ1598" s="1"/>
      <c r="AR1598" s="1"/>
      <c r="AS1598" s="1"/>
      <c r="AT1598" s="1"/>
      <c r="AU1598" s="1"/>
      <c r="AV1598" s="1"/>
      <c r="AW1598" s="1"/>
      <c r="AX1598" s="1"/>
      <c r="AY1598" s="1"/>
      <c r="AZ1598" s="1"/>
      <c r="BA1598" s="1"/>
      <c r="BB1598" s="1"/>
      <c r="BC1598" s="1"/>
      <c r="BD1598" s="1"/>
      <c r="BE1598" s="1"/>
      <c r="BF1598" s="1"/>
      <c r="BG1598" s="1"/>
      <c r="BH1598" s="1"/>
      <c r="BI1598" s="1"/>
      <c r="BJ1598" s="1"/>
      <c r="BK1598" s="1"/>
      <c r="BL1598" s="1"/>
      <c r="BM1598" s="1"/>
      <c r="BN1598" s="1"/>
      <c r="BO1598" s="1"/>
      <c r="BP1598" s="1"/>
      <c r="BQ1598" s="1"/>
      <c r="BR1598" s="1"/>
      <c r="BS1598" s="1"/>
      <c r="BT1598" s="1"/>
      <c r="BU1598" s="1"/>
      <c r="BV1598" s="1"/>
      <c r="BW1598" s="1"/>
      <c r="BX1598" s="1"/>
      <c r="BY1598" s="1"/>
      <c r="BZ1598" s="1"/>
      <c r="CA1598" s="1"/>
      <c r="CB1598" s="1"/>
      <c r="CC1598" s="1"/>
      <c r="CD1598" s="1"/>
      <c r="CE1598" s="1"/>
      <c r="CF1598" s="1"/>
      <c r="CG1598" s="1"/>
      <c r="CH1598" s="1"/>
      <c r="CI1598" s="1"/>
      <c r="CJ1598" s="1"/>
      <c r="CK1598" s="1"/>
      <c r="CL1598" s="1"/>
      <c r="CM1598" s="1"/>
      <c r="CN1598" s="1"/>
      <c r="CO1598" s="1"/>
      <c r="CP1598" s="1"/>
      <c r="CQ1598" s="1"/>
      <c r="CR1598" s="1"/>
      <c r="CS1598" s="1"/>
      <c r="CT1598" s="1"/>
      <c r="CU1598" s="1"/>
      <c r="CV1598" s="1"/>
      <c r="CW1598" s="1"/>
      <c r="CX1598" s="1"/>
      <c r="CY1598" s="1"/>
      <c r="CZ1598" s="1"/>
      <c r="DA1598" s="1"/>
      <c r="DB1598" s="1"/>
      <c r="DC1598" s="1"/>
      <c r="DD1598" s="1"/>
      <c r="DE1598" s="1"/>
      <c r="DF1598" s="1"/>
      <c r="DG1598" s="1"/>
      <c r="DH1598" s="1"/>
      <c r="DI1598" s="1"/>
      <c r="DJ1598" s="1"/>
      <c r="DK1598" s="1"/>
      <c r="DL1598" s="1"/>
      <c r="DM1598" s="1"/>
      <c r="DN1598" s="1"/>
      <c r="DO1598" s="1"/>
      <c r="DP1598" s="1"/>
      <c r="DQ1598" s="1"/>
      <c r="DR1598" s="1"/>
      <c r="DS1598" s="1"/>
      <c r="DT1598" s="1"/>
      <c r="DU1598" s="1"/>
      <c r="DV1598" s="1"/>
      <c r="DW1598" s="1"/>
      <c r="DX1598" s="1"/>
      <c r="DY1598" s="1"/>
      <c r="DZ1598" s="1"/>
      <c r="EA1598" s="1"/>
      <c r="EB1598" s="1"/>
      <c r="EC1598" s="1"/>
      <c r="ED1598" s="1"/>
      <c r="EE1598" s="1"/>
      <c r="EF1598" s="1"/>
      <c r="EG1598" s="1"/>
    </row>
    <row r="1599" spans="1:137" s="46" customFormat="1" ht="11.25">
      <c r="A1599" s="1"/>
      <c r="C1599" s="48"/>
      <c r="J1599" s="1"/>
      <c r="K1599" s="1"/>
      <c r="L1599" s="1"/>
      <c r="M1599" s="1"/>
      <c r="N1599" s="1"/>
      <c r="O1599" s="1"/>
      <c r="P1599" s="1"/>
      <c r="Q1599" s="1"/>
      <c r="R1599" s="1"/>
      <c r="S1599" s="1"/>
      <c r="T1599" s="1"/>
      <c r="U1599" s="1"/>
      <c r="V1599" s="1"/>
      <c r="W1599" s="1"/>
      <c r="X1599" s="1"/>
      <c r="Y1599" s="1"/>
      <c r="Z1599" s="1"/>
      <c r="AA1599" s="1"/>
      <c r="AB1599" s="1"/>
      <c r="AC1599" s="1"/>
      <c r="AD1599" s="1"/>
      <c r="AE1599" s="1"/>
      <c r="AF1599" s="1"/>
      <c r="AG1599" s="1"/>
      <c r="AH1599" s="1"/>
      <c r="AI1599" s="1"/>
      <c r="AJ1599" s="1"/>
      <c r="AK1599" s="1"/>
      <c r="AL1599" s="1"/>
      <c r="AM1599" s="1"/>
      <c r="AN1599" s="1"/>
      <c r="AO1599" s="1"/>
      <c r="AP1599" s="1"/>
      <c r="AQ1599" s="1"/>
      <c r="AR1599" s="1"/>
      <c r="AS1599" s="1"/>
      <c r="AT1599" s="1"/>
      <c r="AU1599" s="1"/>
      <c r="AV1599" s="1"/>
      <c r="AW1599" s="1"/>
      <c r="AX1599" s="1"/>
      <c r="AY1599" s="1"/>
      <c r="AZ1599" s="1"/>
      <c r="BA1599" s="1"/>
      <c r="BB1599" s="1"/>
      <c r="BC1599" s="1"/>
      <c r="BD1599" s="1"/>
      <c r="BE1599" s="1"/>
      <c r="BF1599" s="1"/>
      <c r="BG1599" s="1"/>
      <c r="BH1599" s="1"/>
      <c r="BI1599" s="1"/>
      <c r="BJ1599" s="1"/>
      <c r="BK1599" s="1"/>
      <c r="BL1599" s="1"/>
      <c r="BM1599" s="1"/>
      <c r="BN1599" s="1"/>
      <c r="BO1599" s="1"/>
      <c r="BP1599" s="1"/>
      <c r="BQ1599" s="1"/>
      <c r="BR1599" s="1"/>
      <c r="BS1599" s="1"/>
      <c r="BT1599" s="1"/>
      <c r="BU1599" s="1"/>
      <c r="BV1599" s="1"/>
      <c r="BW1599" s="1"/>
      <c r="BX1599" s="1"/>
      <c r="BY1599" s="1"/>
      <c r="BZ1599" s="1"/>
      <c r="CA1599" s="1"/>
      <c r="CB1599" s="1"/>
      <c r="CC1599" s="1"/>
      <c r="CD1599" s="1"/>
      <c r="CE1599" s="1"/>
      <c r="CF1599" s="1"/>
      <c r="CG1599" s="1"/>
      <c r="CH1599" s="1"/>
      <c r="CI1599" s="1"/>
      <c r="CJ1599" s="1"/>
      <c r="CK1599" s="1"/>
      <c r="CL1599" s="1"/>
      <c r="CM1599" s="1"/>
      <c r="CN1599" s="1"/>
      <c r="CO1599" s="1"/>
      <c r="CP1599" s="1"/>
      <c r="CQ1599" s="1"/>
      <c r="CR1599" s="1"/>
      <c r="CS1599" s="1"/>
      <c r="CT1599" s="1"/>
      <c r="CU1599" s="1"/>
      <c r="CV1599" s="1"/>
      <c r="CW1599" s="1"/>
      <c r="CX1599" s="1"/>
      <c r="CY1599" s="1"/>
      <c r="CZ1599" s="1"/>
      <c r="DA1599" s="1"/>
      <c r="DB1599" s="1"/>
      <c r="DC1599" s="1"/>
      <c r="DD1599" s="1"/>
      <c r="DE1599" s="1"/>
      <c r="DF1599" s="1"/>
      <c r="DG1599" s="1"/>
      <c r="DH1599" s="1"/>
      <c r="DI1599" s="1"/>
      <c r="DJ1599" s="1"/>
      <c r="DK1599" s="1"/>
      <c r="DL1599" s="1"/>
      <c r="DM1599" s="1"/>
      <c r="DN1599" s="1"/>
      <c r="DO1599" s="1"/>
      <c r="DP1599" s="1"/>
      <c r="DQ1599" s="1"/>
      <c r="DR1599" s="1"/>
      <c r="DS1599" s="1"/>
      <c r="DT1599" s="1"/>
      <c r="DU1599" s="1"/>
      <c r="DV1599" s="1"/>
      <c r="DW1599" s="1"/>
      <c r="DX1599" s="1"/>
      <c r="DY1599" s="1"/>
      <c r="DZ1599" s="1"/>
      <c r="EA1599" s="1"/>
      <c r="EB1599" s="1"/>
      <c r="EC1599" s="1"/>
      <c r="ED1599" s="1"/>
      <c r="EE1599" s="1"/>
      <c r="EF1599" s="1"/>
      <c r="EG1599" s="1"/>
    </row>
    <row r="1600" spans="1:137" s="46" customFormat="1" ht="11.25">
      <c r="A1600" s="1"/>
      <c r="C1600" s="48"/>
      <c r="J1600" s="1"/>
      <c r="K1600" s="1"/>
      <c r="L1600" s="1"/>
      <c r="M1600" s="1"/>
      <c r="N1600" s="1"/>
      <c r="O1600" s="1"/>
      <c r="P1600" s="1"/>
      <c r="Q1600" s="1"/>
      <c r="R1600" s="1"/>
      <c r="S1600" s="1"/>
      <c r="T1600" s="1"/>
      <c r="U1600" s="1"/>
      <c r="V1600" s="1"/>
      <c r="W1600" s="1"/>
      <c r="X1600" s="1"/>
      <c r="Y1600" s="1"/>
      <c r="Z1600" s="1"/>
      <c r="AA1600" s="1"/>
      <c r="AB1600" s="1"/>
      <c r="AC1600" s="1"/>
      <c r="AD1600" s="1"/>
      <c r="AE1600" s="1"/>
      <c r="AF1600" s="1"/>
      <c r="AG1600" s="1"/>
      <c r="AH1600" s="1"/>
      <c r="AI1600" s="1"/>
      <c r="AJ1600" s="1"/>
      <c r="AK1600" s="1"/>
      <c r="AL1600" s="1"/>
      <c r="AM1600" s="1"/>
      <c r="AN1600" s="1"/>
      <c r="AO1600" s="1"/>
      <c r="AP1600" s="1"/>
      <c r="AQ1600" s="1"/>
      <c r="AR1600" s="1"/>
      <c r="AS1600" s="1"/>
      <c r="AT1600" s="1"/>
      <c r="AU1600" s="1"/>
      <c r="AV1600" s="1"/>
      <c r="AW1600" s="1"/>
      <c r="AX1600" s="1"/>
      <c r="AY1600" s="1"/>
      <c r="AZ1600" s="1"/>
      <c r="BA1600" s="1"/>
      <c r="BB1600" s="1"/>
      <c r="BC1600" s="1"/>
      <c r="BD1600" s="1"/>
      <c r="BE1600" s="1"/>
      <c r="BF1600" s="1"/>
      <c r="BG1600" s="1"/>
      <c r="BH1600" s="1"/>
      <c r="BI1600" s="1"/>
      <c r="BJ1600" s="1"/>
      <c r="BK1600" s="1"/>
      <c r="BL1600" s="1"/>
      <c r="BM1600" s="1"/>
      <c r="BN1600" s="1"/>
      <c r="BO1600" s="1"/>
      <c r="BP1600" s="1"/>
      <c r="BQ1600" s="1"/>
      <c r="BR1600" s="1"/>
      <c r="BS1600" s="1"/>
      <c r="BT1600" s="1"/>
      <c r="BU1600" s="1"/>
      <c r="BV1600" s="1"/>
      <c r="BW1600" s="1"/>
      <c r="BX1600" s="1"/>
      <c r="BY1600" s="1"/>
      <c r="BZ1600" s="1"/>
      <c r="CA1600" s="1"/>
      <c r="CB1600" s="1"/>
      <c r="CC1600" s="1"/>
      <c r="CD1600" s="1"/>
      <c r="CE1600" s="1"/>
      <c r="CF1600" s="1"/>
      <c r="CG1600" s="1"/>
      <c r="CH1600" s="1"/>
      <c r="CI1600" s="1"/>
      <c r="CJ1600" s="1"/>
      <c r="CK1600" s="1"/>
      <c r="CL1600" s="1"/>
      <c r="CM1600" s="1"/>
      <c r="CN1600" s="1"/>
      <c r="CO1600" s="1"/>
      <c r="CP1600" s="1"/>
      <c r="CQ1600" s="1"/>
      <c r="CR1600" s="1"/>
      <c r="CS1600" s="1"/>
      <c r="CT1600" s="1"/>
      <c r="CU1600" s="1"/>
      <c r="CV1600" s="1"/>
      <c r="CW1600" s="1"/>
      <c r="CX1600" s="1"/>
      <c r="CY1600" s="1"/>
      <c r="CZ1600" s="1"/>
      <c r="DA1600" s="1"/>
      <c r="DB1600" s="1"/>
      <c r="DC1600" s="1"/>
      <c r="DD1600" s="1"/>
      <c r="DE1600" s="1"/>
      <c r="DF1600" s="1"/>
      <c r="DG1600" s="1"/>
      <c r="DH1600" s="1"/>
      <c r="DI1600" s="1"/>
      <c r="DJ1600" s="1"/>
      <c r="DK1600" s="1"/>
      <c r="DL1600" s="1"/>
      <c r="DM1600" s="1"/>
      <c r="DN1600" s="1"/>
      <c r="DO1600" s="1"/>
      <c r="DP1600" s="1"/>
      <c r="DQ1600" s="1"/>
      <c r="DR1600" s="1"/>
      <c r="DS1600" s="1"/>
      <c r="DT1600" s="1"/>
      <c r="DU1600" s="1"/>
      <c r="DV1600" s="1"/>
      <c r="DW1600" s="1"/>
      <c r="DX1600" s="1"/>
      <c r="DY1600" s="1"/>
      <c r="DZ1600" s="1"/>
      <c r="EA1600" s="1"/>
      <c r="EB1600" s="1"/>
      <c r="EC1600" s="1"/>
      <c r="ED1600" s="1"/>
      <c r="EE1600" s="1"/>
      <c r="EF1600" s="1"/>
      <c r="EG1600" s="1"/>
    </row>
    <row r="1601" spans="1:137" s="46" customFormat="1" ht="11.25">
      <c r="A1601" s="1"/>
      <c r="C1601" s="48"/>
      <c r="J1601" s="1"/>
      <c r="K1601" s="1"/>
      <c r="L1601" s="1"/>
      <c r="M1601" s="1"/>
      <c r="N1601" s="1"/>
      <c r="O1601" s="1"/>
      <c r="P1601" s="1"/>
      <c r="Q1601" s="1"/>
      <c r="R1601" s="1"/>
      <c r="S1601" s="1"/>
      <c r="T1601" s="1"/>
      <c r="U1601" s="1"/>
      <c r="V1601" s="1"/>
      <c r="W1601" s="1"/>
      <c r="X1601" s="1"/>
      <c r="Y1601" s="1"/>
      <c r="Z1601" s="1"/>
      <c r="AA1601" s="1"/>
      <c r="AB1601" s="1"/>
      <c r="AC1601" s="1"/>
      <c r="AD1601" s="1"/>
      <c r="AE1601" s="1"/>
      <c r="AF1601" s="1"/>
      <c r="AG1601" s="1"/>
      <c r="AH1601" s="1"/>
      <c r="AI1601" s="1"/>
      <c r="AJ1601" s="1"/>
      <c r="AK1601" s="1"/>
      <c r="AL1601" s="1"/>
      <c r="AM1601" s="1"/>
      <c r="AN1601" s="1"/>
      <c r="AO1601" s="1"/>
      <c r="AP1601" s="1"/>
      <c r="AQ1601" s="1"/>
      <c r="AR1601" s="1"/>
      <c r="AS1601" s="1"/>
      <c r="AT1601" s="1"/>
      <c r="AU1601" s="1"/>
      <c r="AV1601" s="1"/>
      <c r="AW1601" s="1"/>
      <c r="AX1601" s="1"/>
      <c r="AY1601" s="1"/>
      <c r="AZ1601" s="1"/>
      <c r="BA1601" s="1"/>
      <c r="BB1601" s="1"/>
      <c r="BC1601" s="1"/>
      <c r="BD1601" s="1"/>
      <c r="BE1601" s="1"/>
      <c r="BF1601" s="1"/>
      <c r="BG1601" s="1"/>
      <c r="BH1601" s="1"/>
      <c r="BI1601" s="1"/>
      <c r="BJ1601" s="1"/>
      <c r="BK1601" s="1"/>
      <c r="BL1601" s="1"/>
      <c r="BM1601" s="1"/>
      <c r="BN1601" s="1"/>
      <c r="BO1601" s="1"/>
      <c r="BP1601" s="1"/>
      <c r="BQ1601" s="1"/>
      <c r="BR1601" s="1"/>
      <c r="BS1601" s="1"/>
      <c r="BT1601" s="1"/>
      <c r="BU1601" s="1"/>
      <c r="BV1601" s="1"/>
      <c r="BW1601" s="1"/>
      <c r="BX1601" s="1"/>
      <c r="BY1601" s="1"/>
      <c r="BZ1601" s="1"/>
      <c r="CA1601" s="1"/>
      <c r="CB1601" s="1"/>
      <c r="CC1601" s="1"/>
      <c r="CD1601" s="1"/>
      <c r="CE1601" s="1"/>
      <c r="CF1601" s="1"/>
      <c r="CG1601" s="1"/>
      <c r="CH1601" s="1"/>
      <c r="CI1601" s="1"/>
      <c r="CJ1601" s="1"/>
      <c r="CK1601" s="1"/>
      <c r="CL1601" s="1"/>
      <c r="CM1601" s="1"/>
      <c r="CN1601" s="1"/>
      <c r="CO1601" s="1"/>
      <c r="CP1601" s="1"/>
      <c r="CQ1601" s="1"/>
      <c r="CR1601" s="1"/>
      <c r="CS1601" s="1"/>
      <c r="CT1601" s="1"/>
      <c r="CU1601" s="1"/>
      <c r="CV1601" s="1"/>
      <c r="CW1601" s="1"/>
      <c r="CX1601" s="1"/>
      <c r="CY1601" s="1"/>
      <c r="CZ1601" s="1"/>
      <c r="DA1601" s="1"/>
      <c r="DB1601" s="1"/>
      <c r="DC1601" s="1"/>
      <c r="DD1601" s="1"/>
      <c r="DE1601" s="1"/>
      <c r="DF1601" s="1"/>
      <c r="DG1601" s="1"/>
      <c r="DH1601" s="1"/>
      <c r="DI1601" s="1"/>
      <c r="DJ1601" s="1"/>
      <c r="DK1601" s="1"/>
      <c r="DL1601" s="1"/>
      <c r="DM1601" s="1"/>
      <c r="DN1601" s="1"/>
      <c r="DO1601" s="1"/>
      <c r="DP1601" s="1"/>
      <c r="DQ1601" s="1"/>
      <c r="DR1601" s="1"/>
      <c r="DS1601" s="1"/>
      <c r="DT1601" s="1"/>
      <c r="DU1601" s="1"/>
      <c r="DV1601" s="1"/>
      <c r="DW1601" s="1"/>
      <c r="DX1601" s="1"/>
      <c r="DY1601" s="1"/>
      <c r="DZ1601" s="1"/>
      <c r="EA1601" s="1"/>
      <c r="EB1601" s="1"/>
      <c r="EC1601" s="1"/>
      <c r="ED1601" s="1"/>
      <c r="EE1601" s="1"/>
      <c r="EF1601" s="1"/>
      <c r="EG1601" s="1"/>
    </row>
    <row r="1602" spans="1:137" s="46" customFormat="1" ht="11.25">
      <c r="A1602" s="1"/>
      <c r="C1602" s="48"/>
      <c r="J1602" s="1"/>
      <c r="K1602" s="1"/>
      <c r="L1602" s="1"/>
      <c r="M1602" s="1"/>
      <c r="N1602" s="1"/>
      <c r="O1602" s="1"/>
      <c r="P1602" s="1"/>
      <c r="Q1602" s="1"/>
      <c r="R1602" s="1"/>
      <c r="S1602" s="1"/>
      <c r="T1602" s="1"/>
      <c r="U1602" s="1"/>
      <c r="V1602" s="1"/>
      <c r="W1602" s="1"/>
      <c r="X1602" s="1"/>
      <c r="Y1602" s="1"/>
      <c r="Z1602" s="1"/>
      <c r="AA1602" s="1"/>
      <c r="AB1602" s="1"/>
      <c r="AC1602" s="1"/>
      <c r="AD1602" s="1"/>
      <c r="AE1602" s="1"/>
      <c r="AF1602" s="1"/>
      <c r="AG1602" s="1"/>
      <c r="AH1602" s="1"/>
      <c r="AI1602" s="1"/>
      <c r="AJ1602" s="1"/>
      <c r="AK1602" s="1"/>
      <c r="AL1602" s="1"/>
      <c r="AM1602" s="1"/>
      <c r="AN1602" s="1"/>
      <c r="AO1602" s="1"/>
      <c r="AP1602" s="1"/>
      <c r="AQ1602" s="1"/>
      <c r="AR1602" s="1"/>
      <c r="AS1602" s="1"/>
      <c r="AT1602" s="1"/>
      <c r="AU1602" s="1"/>
      <c r="AV1602" s="1"/>
      <c r="AW1602" s="1"/>
      <c r="AX1602" s="1"/>
      <c r="AY1602" s="1"/>
      <c r="AZ1602" s="1"/>
      <c r="BA1602" s="1"/>
      <c r="BB1602" s="1"/>
      <c r="BC1602" s="1"/>
      <c r="BD1602" s="1"/>
      <c r="BE1602" s="1"/>
      <c r="BF1602" s="1"/>
      <c r="BG1602" s="1"/>
      <c r="BH1602" s="1"/>
      <c r="BI1602" s="1"/>
      <c r="BJ1602" s="1"/>
      <c r="BK1602" s="1"/>
      <c r="BL1602" s="1"/>
      <c r="BM1602" s="1"/>
      <c r="BN1602" s="1"/>
      <c r="BO1602" s="1"/>
      <c r="BP1602" s="1"/>
      <c r="BQ1602" s="1"/>
      <c r="BR1602" s="1"/>
      <c r="BS1602" s="1"/>
      <c r="BT1602" s="1"/>
      <c r="BU1602" s="1"/>
      <c r="BV1602" s="1"/>
      <c r="BW1602" s="1"/>
      <c r="BX1602" s="1"/>
      <c r="BY1602" s="1"/>
      <c r="BZ1602" s="1"/>
      <c r="CA1602" s="1"/>
      <c r="CB1602" s="1"/>
      <c r="CC1602" s="1"/>
      <c r="CD1602" s="1"/>
      <c r="CE1602" s="1"/>
      <c r="CF1602" s="1"/>
      <c r="CG1602" s="1"/>
      <c r="CH1602" s="1"/>
      <c r="CI1602" s="1"/>
      <c r="CJ1602" s="1"/>
      <c r="CK1602" s="1"/>
      <c r="CL1602" s="1"/>
      <c r="CM1602" s="1"/>
      <c r="CN1602" s="1"/>
      <c r="CO1602" s="1"/>
      <c r="CP1602" s="1"/>
      <c r="CQ1602" s="1"/>
      <c r="CR1602" s="1"/>
      <c r="CS1602" s="1"/>
      <c r="CT1602" s="1"/>
      <c r="CU1602" s="1"/>
      <c r="CV1602" s="1"/>
      <c r="CW1602" s="1"/>
      <c r="CX1602" s="1"/>
      <c r="CY1602" s="1"/>
      <c r="CZ1602" s="1"/>
      <c r="DA1602" s="1"/>
      <c r="DB1602" s="1"/>
      <c r="DC1602" s="1"/>
      <c r="DD1602" s="1"/>
      <c r="DE1602" s="1"/>
      <c r="DF1602" s="1"/>
      <c r="DG1602" s="1"/>
      <c r="DH1602" s="1"/>
      <c r="DI1602" s="1"/>
      <c r="DJ1602" s="1"/>
      <c r="DK1602" s="1"/>
      <c r="DL1602" s="1"/>
      <c r="DM1602" s="1"/>
      <c r="DN1602" s="1"/>
      <c r="DO1602" s="1"/>
      <c r="DP1602" s="1"/>
      <c r="DQ1602" s="1"/>
      <c r="DR1602" s="1"/>
      <c r="DS1602" s="1"/>
      <c r="DT1602" s="1"/>
      <c r="DU1602" s="1"/>
      <c r="DV1602" s="1"/>
      <c r="DW1602" s="1"/>
      <c r="DX1602" s="1"/>
      <c r="DY1602" s="1"/>
      <c r="DZ1602" s="1"/>
      <c r="EA1602" s="1"/>
      <c r="EB1602" s="1"/>
      <c r="EC1602" s="1"/>
      <c r="ED1602" s="1"/>
      <c r="EE1602" s="1"/>
      <c r="EF1602" s="1"/>
      <c r="EG1602" s="1"/>
    </row>
    <row r="1603" spans="1:137" s="46" customFormat="1" ht="11.25">
      <c r="A1603" s="1"/>
      <c r="C1603" s="48"/>
      <c r="J1603" s="1"/>
      <c r="K1603" s="1"/>
      <c r="L1603" s="1"/>
      <c r="M1603" s="1"/>
      <c r="N1603" s="1"/>
      <c r="O1603" s="1"/>
      <c r="P1603" s="1"/>
      <c r="Q1603" s="1"/>
      <c r="R1603" s="1"/>
      <c r="S1603" s="1"/>
      <c r="T1603" s="1"/>
      <c r="U1603" s="1"/>
      <c r="V1603" s="1"/>
      <c r="W1603" s="1"/>
      <c r="X1603" s="1"/>
      <c r="Y1603" s="1"/>
      <c r="Z1603" s="1"/>
      <c r="AA1603" s="1"/>
      <c r="AB1603" s="1"/>
      <c r="AC1603" s="1"/>
      <c r="AD1603" s="1"/>
      <c r="AE1603" s="1"/>
      <c r="AF1603" s="1"/>
      <c r="AG1603" s="1"/>
      <c r="AH1603" s="1"/>
      <c r="AI1603" s="1"/>
      <c r="AJ1603" s="1"/>
      <c r="AK1603" s="1"/>
      <c r="AL1603" s="1"/>
      <c r="AM1603" s="1"/>
      <c r="AN1603" s="1"/>
      <c r="AO1603" s="1"/>
      <c r="AP1603" s="1"/>
      <c r="AQ1603" s="1"/>
      <c r="AR1603" s="1"/>
      <c r="AS1603" s="1"/>
      <c r="AT1603" s="1"/>
      <c r="AU1603" s="1"/>
      <c r="AV1603" s="1"/>
      <c r="AW1603" s="1"/>
      <c r="AX1603" s="1"/>
      <c r="AY1603" s="1"/>
      <c r="AZ1603" s="1"/>
      <c r="BA1603" s="1"/>
      <c r="BB1603" s="1"/>
      <c r="BC1603" s="1"/>
      <c r="BD1603" s="1"/>
      <c r="BE1603" s="1"/>
      <c r="BF1603" s="1"/>
      <c r="BG1603" s="1"/>
      <c r="BH1603" s="1"/>
      <c r="BI1603" s="1"/>
      <c r="BJ1603" s="1"/>
      <c r="BK1603" s="1"/>
      <c r="BL1603" s="1"/>
      <c r="BM1603" s="1"/>
      <c r="BN1603" s="1"/>
      <c r="BO1603" s="1"/>
      <c r="BP1603" s="1"/>
      <c r="BQ1603" s="1"/>
      <c r="BR1603" s="1"/>
      <c r="BS1603" s="1"/>
      <c r="BT1603" s="1"/>
      <c r="BU1603" s="1"/>
      <c r="BV1603" s="1"/>
      <c r="BW1603" s="1"/>
      <c r="BX1603" s="1"/>
      <c r="BY1603" s="1"/>
      <c r="BZ1603" s="1"/>
      <c r="CA1603" s="1"/>
      <c r="CB1603" s="1"/>
      <c r="CC1603" s="1"/>
      <c r="CD1603" s="1"/>
      <c r="CE1603" s="1"/>
      <c r="CF1603" s="1"/>
      <c r="CG1603" s="1"/>
      <c r="CH1603" s="1"/>
      <c r="CI1603" s="1"/>
      <c r="CJ1603" s="1"/>
      <c r="CK1603" s="1"/>
      <c r="CL1603" s="1"/>
      <c r="CM1603" s="1"/>
      <c r="CN1603" s="1"/>
      <c r="CO1603" s="1"/>
      <c r="CP1603" s="1"/>
      <c r="CQ1603" s="1"/>
      <c r="CR1603" s="1"/>
      <c r="CS1603" s="1"/>
      <c r="CT1603" s="1"/>
      <c r="CU1603" s="1"/>
      <c r="CV1603" s="1"/>
      <c r="CW1603" s="1"/>
      <c r="CX1603" s="1"/>
      <c r="CY1603" s="1"/>
      <c r="CZ1603" s="1"/>
      <c r="DA1603" s="1"/>
      <c r="DB1603" s="1"/>
      <c r="DC1603" s="1"/>
      <c r="DD1603" s="1"/>
      <c r="DE1603" s="1"/>
      <c r="DF1603" s="1"/>
      <c r="DG1603" s="1"/>
      <c r="DH1603" s="1"/>
      <c r="DI1603" s="1"/>
      <c r="DJ1603" s="1"/>
      <c r="DK1603" s="1"/>
      <c r="DL1603" s="1"/>
      <c r="DM1603" s="1"/>
      <c r="DN1603" s="1"/>
      <c r="DO1603" s="1"/>
      <c r="DP1603" s="1"/>
      <c r="DQ1603" s="1"/>
      <c r="DR1603" s="1"/>
      <c r="DS1603" s="1"/>
      <c r="DT1603" s="1"/>
      <c r="DU1603" s="1"/>
      <c r="DV1603" s="1"/>
      <c r="DW1603" s="1"/>
      <c r="DX1603" s="1"/>
      <c r="DY1603" s="1"/>
      <c r="DZ1603" s="1"/>
      <c r="EA1603" s="1"/>
      <c r="EB1603" s="1"/>
      <c r="EC1603" s="1"/>
      <c r="ED1603" s="1"/>
      <c r="EE1603" s="1"/>
      <c r="EF1603" s="1"/>
      <c r="EG1603" s="1"/>
    </row>
    <row r="1604" spans="1:137" s="46" customFormat="1" ht="11.25">
      <c r="A1604" s="1"/>
      <c r="C1604" s="48"/>
      <c r="J1604" s="1"/>
      <c r="K1604" s="1"/>
      <c r="L1604" s="1"/>
      <c r="M1604" s="1"/>
      <c r="N1604" s="1"/>
      <c r="O1604" s="1"/>
      <c r="P1604" s="1"/>
      <c r="Q1604" s="1"/>
      <c r="R1604" s="1"/>
      <c r="S1604" s="1"/>
      <c r="T1604" s="1"/>
      <c r="U1604" s="1"/>
      <c r="V1604" s="1"/>
      <c r="W1604" s="1"/>
      <c r="X1604" s="1"/>
      <c r="Y1604" s="1"/>
      <c r="Z1604" s="1"/>
      <c r="AA1604" s="1"/>
      <c r="AB1604" s="1"/>
      <c r="AC1604" s="1"/>
      <c r="AD1604" s="1"/>
      <c r="AE1604" s="1"/>
      <c r="AF1604" s="1"/>
      <c r="AG1604" s="1"/>
      <c r="AH1604" s="1"/>
      <c r="AI1604" s="1"/>
      <c r="AJ1604" s="1"/>
      <c r="AK1604" s="1"/>
      <c r="AL1604" s="1"/>
      <c r="AM1604" s="1"/>
      <c r="AN1604" s="1"/>
      <c r="AO1604" s="1"/>
      <c r="AP1604" s="1"/>
      <c r="AQ1604" s="1"/>
      <c r="AR1604" s="1"/>
      <c r="AS1604" s="1"/>
      <c r="AT1604" s="1"/>
      <c r="AU1604" s="1"/>
      <c r="AV1604" s="1"/>
      <c r="AW1604" s="1"/>
      <c r="AX1604" s="1"/>
      <c r="AY1604" s="1"/>
      <c r="AZ1604" s="1"/>
      <c r="BA1604" s="1"/>
      <c r="BB1604" s="1"/>
      <c r="BC1604" s="1"/>
      <c r="BD1604" s="1"/>
      <c r="BE1604" s="1"/>
      <c r="BF1604" s="1"/>
      <c r="BG1604" s="1"/>
      <c r="BH1604" s="1"/>
      <c r="BI1604" s="1"/>
      <c r="BJ1604" s="1"/>
      <c r="BK1604" s="1"/>
      <c r="BL1604" s="1"/>
      <c r="BM1604" s="1"/>
      <c r="BN1604" s="1"/>
      <c r="BO1604" s="1"/>
      <c r="BP1604" s="1"/>
      <c r="BQ1604" s="1"/>
      <c r="BR1604" s="1"/>
      <c r="BS1604" s="1"/>
      <c r="BT1604" s="1"/>
      <c r="BU1604" s="1"/>
      <c r="BV1604" s="1"/>
      <c r="BW1604" s="1"/>
      <c r="BX1604" s="1"/>
      <c r="BY1604" s="1"/>
      <c r="BZ1604" s="1"/>
      <c r="CA1604" s="1"/>
      <c r="CB1604" s="1"/>
      <c r="CC1604" s="1"/>
      <c r="CD1604" s="1"/>
      <c r="CE1604" s="1"/>
      <c r="CF1604" s="1"/>
      <c r="CG1604" s="1"/>
      <c r="CH1604" s="1"/>
      <c r="CI1604" s="1"/>
      <c r="CJ1604" s="1"/>
      <c r="CK1604" s="1"/>
      <c r="CL1604" s="1"/>
      <c r="CM1604" s="1"/>
      <c r="CN1604" s="1"/>
      <c r="CO1604" s="1"/>
      <c r="CP1604" s="1"/>
      <c r="CQ1604" s="1"/>
      <c r="CR1604" s="1"/>
      <c r="CS1604" s="1"/>
      <c r="CT1604" s="1"/>
      <c r="CU1604" s="1"/>
      <c r="CV1604" s="1"/>
      <c r="CW1604" s="1"/>
      <c r="CX1604" s="1"/>
      <c r="CY1604" s="1"/>
      <c r="CZ1604" s="1"/>
      <c r="DA1604" s="1"/>
      <c r="DB1604" s="1"/>
      <c r="DC1604" s="1"/>
      <c r="DD1604" s="1"/>
      <c r="DE1604" s="1"/>
      <c r="DF1604" s="1"/>
      <c r="DG1604" s="1"/>
      <c r="DH1604" s="1"/>
      <c r="DI1604" s="1"/>
      <c r="DJ1604" s="1"/>
      <c r="DK1604" s="1"/>
      <c r="DL1604" s="1"/>
      <c r="DM1604" s="1"/>
      <c r="DN1604" s="1"/>
      <c r="DO1604" s="1"/>
      <c r="DP1604" s="1"/>
      <c r="DQ1604" s="1"/>
      <c r="DR1604" s="1"/>
      <c r="DS1604" s="1"/>
      <c r="DT1604" s="1"/>
      <c r="DU1604" s="1"/>
      <c r="DV1604" s="1"/>
      <c r="DW1604" s="1"/>
      <c r="DX1604" s="1"/>
      <c r="DY1604" s="1"/>
      <c r="DZ1604" s="1"/>
      <c r="EA1604" s="1"/>
      <c r="EB1604" s="1"/>
      <c r="EC1604" s="1"/>
      <c r="ED1604" s="1"/>
      <c r="EE1604" s="1"/>
      <c r="EF1604" s="1"/>
      <c r="EG1604" s="1"/>
    </row>
    <row r="1605" spans="1:137" s="46" customFormat="1" ht="11.25">
      <c r="A1605" s="1"/>
      <c r="C1605" s="48"/>
      <c r="J1605" s="1"/>
      <c r="K1605" s="1"/>
      <c r="L1605" s="1"/>
      <c r="M1605" s="1"/>
      <c r="N1605" s="1"/>
      <c r="O1605" s="1"/>
      <c r="P1605" s="1"/>
      <c r="Q1605" s="1"/>
      <c r="R1605" s="1"/>
      <c r="S1605" s="1"/>
      <c r="T1605" s="1"/>
      <c r="U1605" s="1"/>
      <c r="V1605" s="1"/>
      <c r="W1605" s="1"/>
      <c r="X1605" s="1"/>
      <c r="Y1605" s="1"/>
      <c r="Z1605" s="1"/>
      <c r="AA1605" s="1"/>
      <c r="AB1605" s="1"/>
      <c r="AC1605" s="1"/>
      <c r="AD1605" s="1"/>
      <c r="AE1605" s="1"/>
      <c r="AF1605" s="1"/>
      <c r="AG1605" s="1"/>
      <c r="AH1605" s="1"/>
      <c r="AI1605" s="1"/>
      <c r="AJ1605" s="1"/>
      <c r="AK1605" s="1"/>
      <c r="AL1605" s="1"/>
      <c r="AM1605" s="1"/>
      <c r="AN1605" s="1"/>
      <c r="AO1605" s="1"/>
      <c r="AP1605" s="1"/>
      <c r="AQ1605" s="1"/>
      <c r="AR1605" s="1"/>
      <c r="AS1605" s="1"/>
      <c r="AT1605" s="1"/>
      <c r="AU1605" s="1"/>
      <c r="AV1605" s="1"/>
      <c r="AW1605" s="1"/>
      <c r="AX1605" s="1"/>
      <c r="AY1605" s="1"/>
      <c r="AZ1605" s="1"/>
      <c r="BA1605" s="1"/>
      <c r="BB1605" s="1"/>
      <c r="BC1605" s="1"/>
      <c r="BD1605" s="1"/>
      <c r="BE1605" s="1"/>
      <c r="BF1605" s="1"/>
      <c r="BG1605" s="1"/>
      <c r="BH1605" s="1"/>
      <c r="BI1605" s="1"/>
      <c r="BJ1605" s="1"/>
      <c r="BK1605" s="1"/>
      <c r="BL1605" s="1"/>
      <c r="BM1605" s="1"/>
      <c r="BN1605" s="1"/>
      <c r="BO1605" s="1"/>
      <c r="BP1605" s="1"/>
      <c r="BQ1605" s="1"/>
      <c r="BR1605" s="1"/>
      <c r="BS1605" s="1"/>
      <c r="BT1605" s="1"/>
      <c r="BU1605" s="1"/>
      <c r="BV1605" s="1"/>
      <c r="BW1605" s="1"/>
      <c r="BX1605" s="1"/>
      <c r="BY1605" s="1"/>
      <c r="BZ1605" s="1"/>
      <c r="CA1605" s="1"/>
      <c r="CB1605" s="1"/>
      <c r="CC1605" s="1"/>
      <c r="CD1605" s="1"/>
      <c r="CE1605" s="1"/>
      <c r="CF1605" s="1"/>
      <c r="CG1605" s="1"/>
      <c r="CH1605" s="1"/>
      <c r="CI1605" s="1"/>
      <c r="CJ1605" s="1"/>
      <c r="CK1605" s="1"/>
      <c r="CL1605" s="1"/>
      <c r="CM1605" s="1"/>
      <c r="CN1605" s="1"/>
      <c r="CO1605" s="1"/>
      <c r="CP1605" s="1"/>
      <c r="CQ1605" s="1"/>
      <c r="CR1605" s="1"/>
      <c r="CS1605" s="1"/>
      <c r="CT1605" s="1"/>
      <c r="CU1605" s="1"/>
      <c r="CV1605" s="1"/>
      <c r="CW1605" s="1"/>
      <c r="CX1605" s="1"/>
      <c r="CY1605" s="1"/>
      <c r="CZ1605" s="1"/>
      <c r="DA1605" s="1"/>
      <c r="DB1605" s="1"/>
      <c r="DC1605" s="1"/>
      <c r="DD1605" s="1"/>
      <c r="DE1605" s="1"/>
      <c r="DF1605" s="1"/>
      <c r="DG1605" s="1"/>
      <c r="DH1605" s="1"/>
      <c r="DI1605" s="1"/>
      <c r="DJ1605" s="1"/>
      <c r="DK1605" s="1"/>
      <c r="DL1605" s="1"/>
      <c r="DM1605" s="1"/>
      <c r="DN1605" s="1"/>
      <c r="DO1605" s="1"/>
      <c r="DP1605" s="1"/>
      <c r="DQ1605" s="1"/>
      <c r="DR1605" s="1"/>
      <c r="DS1605" s="1"/>
      <c r="DT1605" s="1"/>
      <c r="DU1605" s="1"/>
      <c r="DV1605" s="1"/>
      <c r="DW1605" s="1"/>
      <c r="DX1605" s="1"/>
      <c r="DY1605" s="1"/>
      <c r="DZ1605" s="1"/>
      <c r="EA1605" s="1"/>
      <c r="EB1605" s="1"/>
      <c r="EC1605" s="1"/>
      <c r="ED1605" s="1"/>
      <c r="EE1605" s="1"/>
      <c r="EF1605" s="1"/>
      <c r="EG1605" s="1"/>
    </row>
    <row r="1606" spans="1:137" s="46" customFormat="1" ht="11.25">
      <c r="A1606" s="1"/>
      <c r="C1606" s="48"/>
      <c r="J1606" s="1"/>
      <c r="K1606" s="1"/>
      <c r="L1606" s="1"/>
      <c r="M1606" s="1"/>
      <c r="N1606" s="1"/>
      <c r="O1606" s="1"/>
      <c r="P1606" s="1"/>
      <c r="Q1606" s="1"/>
      <c r="R1606" s="1"/>
      <c r="S1606" s="1"/>
      <c r="T1606" s="1"/>
      <c r="U1606" s="1"/>
      <c r="V1606" s="1"/>
      <c r="W1606" s="1"/>
      <c r="X1606" s="1"/>
      <c r="Y1606" s="1"/>
      <c r="Z1606" s="1"/>
      <c r="AA1606" s="1"/>
      <c r="AB1606" s="1"/>
      <c r="AC1606" s="1"/>
      <c r="AD1606" s="1"/>
      <c r="AE1606" s="1"/>
      <c r="AF1606" s="1"/>
      <c r="AG1606" s="1"/>
      <c r="AH1606" s="1"/>
      <c r="AI1606" s="1"/>
      <c r="AJ1606" s="1"/>
      <c r="AK1606" s="1"/>
      <c r="AL1606" s="1"/>
      <c r="AM1606" s="1"/>
      <c r="AN1606" s="1"/>
      <c r="AO1606" s="1"/>
      <c r="AP1606" s="1"/>
      <c r="AQ1606" s="1"/>
      <c r="AR1606" s="1"/>
      <c r="AS1606" s="1"/>
      <c r="AT1606" s="1"/>
      <c r="AU1606" s="1"/>
      <c r="AV1606" s="1"/>
      <c r="AW1606" s="1"/>
      <c r="AX1606" s="1"/>
      <c r="AY1606" s="1"/>
      <c r="AZ1606" s="1"/>
      <c r="BA1606" s="1"/>
      <c r="BB1606" s="1"/>
      <c r="BC1606" s="1"/>
      <c r="BD1606" s="1"/>
      <c r="BE1606" s="1"/>
      <c r="BF1606" s="1"/>
      <c r="BG1606" s="1"/>
      <c r="BH1606" s="1"/>
      <c r="BI1606" s="1"/>
      <c r="BJ1606" s="1"/>
      <c r="BK1606" s="1"/>
      <c r="BL1606" s="1"/>
      <c r="BM1606" s="1"/>
      <c r="BN1606" s="1"/>
      <c r="BO1606" s="1"/>
      <c r="BP1606" s="1"/>
      <c r="BQ1606" s="1"/>
      <c r="BR1606" s="1"/>
      <c r="BS1606" s="1"/>
      <c r="BT1606" s="1"/>
      <c r="BU1606" s="1"/>
      <c r="BV1606" s="1"/>
      <c r="BW1606" s="1"/>
      <c r="BX1606" s="1"/>
      <c r="BY1606" s="1"/>
      <c r="BZ1606" s="1"/>
      <c r="CA1606" s="1"/>
      <c r="CB1606" s="1"/>
      <c r="CC1606" s="1"/>
      <c r="CD1606" s="1"/>
      <c r="CE1606" s="1"/>
      <c r="CF1606" s="1"/>
      <c r="CG1606" s="1"/>
      <c r="CH1606" s="1"/>
      <c r="CI1606" s="1"/>
      <c r="CJ1606" s="1"/>
      <c r="CK1606" s="1"/>
      <c r="CL1606" s="1"/>
      <c r="CM1606" s="1"/>
      <c r="CN1606" s="1"/>
      <c r="CO1606" s="1"/>
      <c r="CP1606" s="1"/>
      <c r="CQ1606" s="1"/>
      <c r="CR1606" s="1"/>
      <c r="CS1606" s="1"/>
      <c r="CT1606" s="1"/>
      <c r="CU1606" s="1"/>
      <c r="CV1606" s="1"/>
      <c r="CW1606" s="1"/>
      <c r="CX1606" s="1"/>
      <c r="CY1606" s="1"/>
      <c r="CZ1606" s="1"/>
      <c r="DA1606" s="1"/>
      <c r="DB1606" s="1"/>
      <c r="DC1606" s="1"/>
      <c r="DD1606" s="1"/>
      <c r="DE1606" s="1"/>
      <c r="DF1606" s="1"/>
      <c r="DG1606" s="1"/>
      <c r="DH1606" s="1"/>
      <c r="DI1606" s="1"/>
      <c r="DJ1606" s="1"/>
      <c r="DK1606" s="1"/>
      <c r="DL1606" s="1"/>
      <c r="DM1606" s="1"/>
      <c r="DN1606" s="1"/>
      <c r="DO1606" s="1"/>
      <c r="DP1606" s="1"/>
      <c r="DQ1606" s="1"/>
      <c r="DR1606" s="1"/>
      <c r="DS1606" s="1"/>
      <c r="DT1606" s="1"/>
      <c r="DU1606" s="1"/>
      <c r="DV1606" s="1"/>
      <c r="DW1606" s="1"/>
      <c r="DX1606" s="1"/>
      <c r="DY1606" s="1"/>
      <c r="DZ1606" s="1"/>
      <c r="EA1606" s="1"/>
      <c r="EB1606" s="1"/>
      <c r="EC1606" s="1"/>
      <c r="ED1606" s="1"/>
      <c r="EE1606" s="1"/>
      <c r="EF1606" s="1"/>
      <c r="EG1606" s="1"/>
    </row>
    <row r="1607" spans="1:137" s="46" customFormat="1" ht="11.25">
      <c r="A1607" s="1"/>
      <c r="C1607" s="48"/>
      <c r="J1607" s="1"/>
      <c r="K1607" s="1"/>
      <c r="L1607" s="1"/>
      <c r="M1607" s="1"/>
      <c r="N1607" s="1"/>
      <c r="O1607" s="1"/>
      <c r="P1607" s="1"/>
      <c r="Q1607" s="1"/>
      <c r="R1607" s="1"/>
      <c r="S1607" s="1"/>
      <c r="T1607" s="1"/>
      <c r="U1607" s="1"/>
      <c r="V1607" s="1"/>
      <c r="W1607" s="1"/>
      <c r="X1607" s="1"/>
      <c r="Y1607" s="1"/>
      <c r="Z1607" s="1"/>
      <c r="AA1607" s="1"/>
      <c r="AB1607" s="1"/>
      <c r="AC1607" s="1"/>
      <c r="AD1607" s="1"/>
      <c r="AE1607" s="1"/>
      <c r="AF1607" s="1"/>
      <c r="AG1607" s="1"/>
      <c r="AH1607" s="1"/>
      <c r="AI1607" s="1"/>
      <c r="AJ1607" s="1"/>
      <c r="AK1607" s="1"/>
      <c r="AL1607" s="1"/>
      <c r="AM1607" s="1"/>
      <c r="AN1607" s="1"/>
      <c r="AO1607" s="1"/>
      <c r="AP1607" s="1"/>
      <c r="AQ1607" s="1"/>
      <c r="AR1607" s="1"/>
      <c r="AS1607" s="1"/>
      <c r="AT1607" s="1"/>
      <c r="AU1607" s="1"/>
      <c r="AV1607" s="1"/>
      <c r="AW1607" s="1"/>
      <c r="AX1607" s="1"/>
      <c r="AY1607" s="1"/>
      <c r="AZ1607" s="1"/>
      <c r="BA1607" s="1"/>
      <c r="BB1607" s="1"/>
      <c r="BC1607" s="1"/>
      <c r="BD1607" s="1"/>
      <c r="BE1607" s="1"/>
      <c r="BF1607" s="1"/>
      <c r="BG1607" s="1"/>
      <c r="BH1607" s="1"/>
      <c r="BI1607" s="1"/>
      <c r="BJ1607" s="1"/>
      <c r="BK1607" s="1"/>
      <c r="BL1607" s="1"/>
      <c r="BM1607" s="1"/>
      <c r="BN1607" s="1"/>
      <c r="BO1607" s="1"/>
      <c r="BP1607" s="1"/>
      <c r="BQ1607" s="1"/>
      <c r="BR1607" s="1"/>
      <c r="BS1607" s="1"/>
      <c r="BT1607" s="1"/>
      <c r="BU1607" s="1"/>
      <c r="BV1607" s="1"/>
      <c r="BW1607" s="1"/>
      <c r="BX1607" s="1"/>
      <c r="BY1607" s="1"/>
      <c r="BZ1607" s="1"/>
      <c r="CA1607" s="1"/>
      <c r="CB1607" s="1"/>
      <c r="CC1607" s="1"/>
      <c r="CD1607" s="1"/>
      <c r="CE1607" s="1"/>
      <c r="CF1607" s="1"/>
      <c r="CG1607" s="1"/>
      <c r="CH1607" s="1"/>
      <c r="CI1607" s="1"/>
      <c r="CJ1607" s="1"/>
      <c r="CK1607" s="1"/>
      <c r="CL1607" s="1"/>
      <c r="CM1607" s="1"/>
      <c r="CN1607" s="1"/>
      <c r="CO1607" s="1"/>
      <c r="CP1607" s="1"/>
      <c r="CQ1607" s="1"/>
      <c r="CR1607" s="1"/>
      <c r="CS1607" s="1"/>
      <c r="CT1607" s="1"/>
      <c r="CU1607" s="1"/>
      <c r="CV1607" s="1"/>
      <c r="CW1607" s="1"/>
      <c r="CX1607" s="1"/>
      <c r="CY1607" s="1"/>
      <c r="CZ1607" s="1"/>
      <c r="DA1607" s="1"/>
      <c r="DB1607" s="1"/>
      <c r="DC1607" s="1"/>
      <c r="DD1607" s="1"/>
      <c r="DE1607" s="1"/>
      <c r="DF1607" s="1"/>
      <c r="DG1607" s="1"/>
      <c r="DH1607" s="1"/>
      <c r="DI1607" s="1"/>
      <c r="DJ1607" s="1"/>
      <c r="DK1607" s="1"/>
      <c r="DL1607" s="1"/>
      <c r="DM1607" s="1"/>
      <c r="DN1607" s="1"/>
      <c r="DO1607" s="1"/>
      <c r="DP1607" s="1"/>
      <c r="DQ1607" s="1"/>
      <c r="DR1607" s="1"/>
      <c r="DS1607" s="1"/>
      <c r="DT1607" s="1"/>
      <c r="DU1607" s="1"/>
      <c r="DV1607" s="1"/>
      <c r="DW1607" s="1"/>
      <c r="DX1607" s="1"/>
      <c r="DY1607" s="1"/>
      <c r="DZ1607" s="1"/>
      <c r="EA1607" s="1"/>
      <c r="EB1607" s="1"/>
      <c r="EC1607" s="1"/>
      <c r="ED1607" s="1"/>
      <c r="EE1607" s="1"/>
      <c r="EF1607" s="1"/>
      <c r="EG1607" s="1"/>
    </row>
    <row r="1608" spans="1:137" s="46" customFormat="1" ht="11.25">
      <c r="A1608" s="1"/>
      <c r="C1608" s="48"/>
      <c r="J1608" s="1"/>
      <c r="K1608" s="1"/>
      <c r="L1608" s="1"/>
      <c r="M1608" s="1"/>
      <c r="N1608" s="1"/>
      <c r="O1608" s="1"/>
      <c r="P1608" s="1"/>
      <c r="Q1608" s="1"/>
      <c r="R1608" s="1"/>
      <c r="S1608" s="1"/>
      <c r="T1608" s="1"/>
      <c r="U1608" s="1"/>
      <c r="V1608" s="1"/>
      <c r="W1608" s="1"/>
      <c r="X1608" s="1"/>
      <c r="Y1608" s="1"/>
      <c r="Z1608" s="1"/>
      <c r="AA1608" s="1"/>
      <c r="AB1608" s="1"/>
      <c r="AC1608" s="1"/>
      <c r="AD1608" s="1"/>
      <c r="AE1608" s="1"/>
      <c r="AF1608" s="1"/>
      <c r="AG1608" s="1"/>
      <c r="AH1608" s="1"/>
      <c r="AI1608" s="1"/>
      <c r="AJ1608" s="1"/>
      <c r="AK1608" s="1"/>
      <c r="AL1608" s="1"/>
      <c r="AM1608" s="1"/>
      <c r="AN1608" s="1"/>
      <c r="AO1608" s="1"/>
      <c r="AP1608" s="1"/>
      <c r="AQ1608" s="1"/>
      <c r="AR1608" s="1"/>
      <c r="AS1608" s="1"/>
      <c r="AT1608" s="1"/>
      <c r="AU1608" s="1"/>
      <c r="AV1608" s="1"/>
      <c r="AW1608" s="1"/>
      <c r="AX1608" s="1"/>
      <c r="AY1608" s="1"/>
      <c r="AZ1608" s="1"/>
      <c r="BA1608" s="1"/>
      <c r="BB1608" s="1"/>
      <c r="BC1608" s="1"/>
      <c r="BD1608" s="1"/>
      <c r="BE1608" s="1"/>
      <c r="BF1608" s="1"/>
      <c r="BG1608" s="1"/>
      <c r="BH1608" s="1"/>
      <c r="BI1608" s="1"/>
      <c r="BJ1608" s="1"/>
      <c r="BK1608" s="1"/>
      <c r="BL1608" s="1"/>
      <c r="BM1608" s="1"/>
      <c r="BN1608" s="1"/>
      <c r="BO1608" s="1"/>
      <c r="BP1608" s="1"/>
      <c r="BQ1608" s="1"/>
      <c r="BR1608" s="1"/>
      <c r="BS1608" s="1"/>
      <c r="BT1608" s="1"/>
      <c r="BU1608" s="1"/>
      <c r="BV1608" s="1"/>
      <c r="BW1608" s="1"/>
      <c r="BX1608" s="1"/>
      <c r="BY1608" s="1"/>
      <c r="BZ1608" s="1"/>
      <c r="CA1608" s="1"/>
      <c r="CB1608" s="1"/>
      <c r="CC1608" s="1"/>
      <c r="CD1608" s="1"/>
      <c r="CE1608" s="1"/>
      <c r="CF1608" s="1"/>
      <c r="CG1608" s="1"/>
      <c r="CH1608" s="1"/>
      <c r="CI1608" s="1"/>
      <c r="CJ1608" s="1"/>
      <c r="CK1608" s="1"/>
      <c r="CL1608" s="1"/>
      <c r="CM1608" s="1"/>
      <c r="CN1608" s="1"/>
      <c r="CO1608" s="1"/>
      <c r="CP1608" s="1"/>
      <c r="CQ1608" s="1"/>
      <c r="CR1608" s="1"/>
      <c r="CS1608" s="1"/>
      <c r="CT1608" s="1"/>
      <c r="CU1608" s="1"/>
      <c r="CV1608" s="1"/>
      <c r="CW1608" s="1"/>
      <c r="CX1608" s="1"/>
      <c r="CY1608" s="1"/>
      <c r="CZ1608" s="1"/>
      <c r="DA1608" s="1"/>
      <c r="DB1608" s="1"/>
      <c r="DC1608" s="1"/>
      <c r="DD1608" s="1"/>
      <c r="DE1608" s="1"/>
      <c r="DF1608" s="1"/>
      <c r="DG1608" s="1"/>
      <c r="DH1608" s="1"/>
      <c r="DI1608" s="1"/>
      <c r="DJ1608" s="1"/>
      <c r="DK1608" s="1"/>
      <c r="DL1608" s="1"/>
      <c r="DM1608" s="1"/>
      <c r="DN1608" s="1"/>
      <c r="DO1608" s="1"/>
      <c r="DP1608" s="1"/>
      <c r="DQ1608" s="1"/>
      <c r="DR1608" s="1"/>
      <c r="DS1608" s="1"/>
      <c r="DT1608" s="1"/>
      <c r="DU1608" s="1"/>
      <c r="DV1608" s="1"/>
      <c r="DW1608" s="1"/>
      <c r="DX1608" s="1"/>
      <c r="DY1608" s="1"/>
      <c r="DZ1608" s="1"/>
      <c r="EA1608" s="1"/>
      <c r="EB1608" s="1"/>
      <c r="EC1608" s="1"/>
      <c r="ED1608" s="1"/>
      <c r="EE1608" s="1"/>
      <c r="EF1608" s="1"/>
      <c r="EG1608" s="1"/>
    </row>
    <row r="1609" spans="1:137" s="46" customFormat="1" ht="11.25">
      <c r="A1609" s="1"/>
      <c r="C1609" s="48"/>
      <c r="J1609" s="1"/>
      <c r="K1609" s="1"/>
      <c r="L1609" s="1"/>
      <c r="M1609" s="1"/>
      <c r="N1609" s="1"/>
      <c r="O1609" s="1"/>
      <c r="P1609" s="1"/>
      <c r="Q1609" s="1"/>
      <c r="R1609" s="1"/>
      <c r="S1609" s="1"/>
      <c r="T1609" s="1"/>
      <c r="U1609" s="1"/>
      <c r="V1609" s="1"/>
      <c r="W1609" s="1"/>
      <c r="X1609" s="1"/>
      <c r="Y1609" s="1"/>
      <c r="Z1609" s="1"/>
      <c r="AA1609" s="1"/>
      <c r="AB1609" s="1"/>
      <c r="AC1609" s="1"/>
      <c r="AD1609" s="1"/>
      <c r="AE1609" s="1"/>
      <c r="AF1609" s="1"/>
      <c r="AG1609" s="1"/>
      <c r="AH1609" s="1"/>
      <c r="AI1609" s="1"/>
      <c r="AJ1609" s="1"/>
      <c r="AK1609" s="1"/>
      <c r="AL1609" s="1"/>
      <c r="AM1609" s="1"/>
      <c r="AN1609" s="1"/>
      <c r="AO1609" s="1"/>
      <c r="AP1609" s="1"/>
      <c r="AQ1609" s="1"/>
      <c r="AR1609" s="1"/>
      <c r="AS1609" s="1"/>
      <c r="AT1609" s="1"/>
      <c r="AU1609" s="1"/>
      <c r="AV1609" s="1"/>
      <c r="AW1609" s="1"/>
      <c r="AX1609" s="1"/>
      <c r="AY1609" s="1"/>
      <c r="AZ1609" s="1"/>
      <c r="BA1609" s="1"/>
      <c r="BB1609" s="1"/>
      <c r="BC1609" s="1"/>
      <c r="BD1609" s="1"/>
      <c r="BE1609" s="1"/>
      <c r="BF1609" s="1"/>
      <c r="BG1609" s="1"/>
      <c r="BH1609" s="1"/>
      <c r="BI1609" s="1"/>
      <c r="BJ1609" s="1"/>
      <c r="BK1609" s="1"/>
      <c r="BL1609" s="1"/>
      <c r="BM1609" s="1"/>
      <c r="BN1609" s="1"/>
      <c r="BO1609" s="1"/>
      <c r="BP1609" s="1"/>
      <c r="BQ1609" s="1"/>
      <c r="BR1609" s="1"/>
      <c r="BS1609" s="1"/>
      <c r="BT1609" s="1"/>
      <c r="BU1609" s="1"/>
      <c r="BV1609" s="1"/>
      <c r="BW1609" s="1"/>
      <c r="BX1609" s="1"/>
      <c r="BY1609" s="1"/>
      <c r="BZ1609" s="1"/>
      <c r="CA1609" s="1"/>
      <c r="CB1609" s="1"/>
      <c r="CC1609" s="1"/>
      <c r="CD1609" s="1"/>
      <c r="CE1609" s="1"/>
      <c r="CF1609" s="1"/>
      <c r="CG1609" s="1"/>
      <c r="CH1609" s="1"/>
      <c r="CI1609" s="1"/>
      <c r="CJ1609" s="1"/>
      <c r="CK1609" s="1"/>
      <c r="CL1609" s="1"/>
      <c r="CM1609" s="1"/>
      <c r="CN1609" s="1"/>
      <c r="CO1609" s="1"/>
      <c r="CP1609" s="1"/>
      <c r="CQ1609" s="1"/>
      <c r="CR1609" s="1"/>
      <c r="CS1609" s="1"/>
      <c r="CT1609" s="1"/>
      <c r="CU1609" s="1"/>
      <c r="CV1609" s="1"/>
      <c r="CW1609" s="1"/>
      <c r="CX1609" s="1"/>
      <c r="CY1609" s="1"/>
      <c r="CZ1609" s="1"/>
      <c r="DA1609" s="1"/>
      <c r="DB1609" s="1"/>
      <c r="DC1609" s="1"/>
      <c r="DD1609" s="1"/>
      <c r="DE1609" s="1"/>
      <c r="DF1609" s="1"/>
      <c r="DG1609" s="1"/>
      <c r="DH1609" s="1"/>
      <c r="DI1609" s="1"/>
      <c r="DJ1609" s="1"/>
      <c r="DK1609" s="1"/>
      <c r="DL1609" s="1"/>
      <c r="DM1609" s="1"/>
      <c r="DN1609" s="1"/>
      <c r="DO1609" s="1"/>
      <c r="DP1609" s="1"/>
      <c r="DQ1609" s="1"/>
      <c r="DR1609" s="1"/>
      <c r="DS1609" s="1"/>
      <c r="DT1609" s="1"/>
      <c r="DU1609" s="1"/>
      <c r="DV1609" s="1"/>
      <c r="DW1609" s="1"/>
      <c r="DX1609" s="1"/>
      <c r="DY1609" s="1"/>
      <c r="DZ1609" s="1"/>
      <c r="EA1609" s="1"/>
      <c r="EB1609" s="1"/>
      <c r="EC1609" s="1"/>
      <c r="ED1609" s="1"/>
      <c r="EE1609" s="1"/>
      <c r="EF1609" s="1"/>
      <c r="EG1609" s="1"/>
    </row>
    <row r="1610" spans="1:137" s="46" customFormat="1" ht="11.25">
      <c r="A1610" s="1"/>
      <c r="C1610" s="48"/>
      <c r="J1610" s="1"/>
      <c r="K1610" s="1"/>
      <c r="L1610" s="1"/>
      <c r="M1610" s="1"/>
      <c r="N1610" s="1"/>
      <c r="O1610" s="1"/>
      <c r="P1610" s="1"/>
      <c r="Q1610" s="1"/>
      <c r="R1610" s="1"/>
      <c r="S1610" s="1"/>
      <c r="T1610" s="1"/>
      <c r="U1610" s="1"/>
      <c r="V1610" s="1"/>
      <c r="W1610" s="1"/>
      <c r="X1610" s="1"/>
      <c r="Y1610" s="1"/>
      <c r="Z1610" s="1"/>
      <c r="AA1610" s="1"/>
      <c r="AB1610" s="1"/>
      <c r="AC1610" s="1"/>
      <c r="AD1610" s="1"/>
      <c r="AE1610" s="1"/>
      <c r="AF1610" s="1"/>
      <c r="AG1610" s="1"/>
      <c r="AH1610" s="1"/>
      <c r="AI1610" s="1"/>
      <c r="AJ1610" s="1"/>
      <c r="AK1610" s="1"/>
      <c r="AL1610" s="1"/>
      <c r="AM1610" s="1"/>
      <c r="AN1610" s="1"/>
      <c r="AO1610" s="1"/>
      <c r="AP1610" s="1"/>
      <c r="AQ1610" s="1"/>
      <c r="AR1610" s="1"/>
      <c r="AS1610" s="1"/>
      <c r="AT1610" s="1"/>
      <c r="AU1610" s="1"/>
      <c r="AV1610" s="1"/>
      <c r="AW1610" s="1"/>
      <c r="AX1610" s="1"/>
      <c r="AY1610" s="1"/>
      <c r="AZ1610" s="1"/>
      <c r="BA1610" s="1"/>
      <c r="BB1610" s="1"/>
      <c r="BC1610" s="1"/>
      <c r="BD1610" s="1"/>
      <c r="BE1610" s="1"/>
      <c r="BF1610" s="1"/>
      <c r="BG1610" s="1"/>
      <c r="BH1610" s="1"/>
      <c r="BI1610" s="1"/>
      <c r="BJ1610" s="1"/>
      <c r="BK1610" s="1"/>
      <c r="BL1610" s="1"/>
      <c r="BM1610" s="1"/>
      <c r="BN1610" s="1"/>
      <c r="BO1610" s="1"/>
      <c r="BP1610" s="1"/>
      <c r="BQ1610" s="1"/>
      <c r="BR1610" s="1"/>
      <c r="BS1610" s="1"/>
      <c r="BT1610" s="1"/>
      <c r="BU1610" s="1"/>
      <c r="BV1610" s="1"/>
      <c r="BW1610" s="1"/>
      <c r="BX1610" s="1"/>
      <c r="BY1610" s="1"/>
      <c r="BZ1610" s="1"/>
      <c r="CA1610" s="1"/>
      <c r="CB1610" s="1"/>
      <c r="CC1610" s="1"/>
      <c r="CD1610" s="1"/>
      <c r="CE1610" s="1"/>
      <c r="CF1610" s="1"/>
      <c r="CG1610" s="1"/>
      <c r="CH1610" s="1"/>
      <c r="CI1610" s="1"/>
      <c r="CJ1610" s="1"/>
      <c r="CK1610" s="1"/>
      <c r="CL1610" s="1"/>
      <c r="CM1610" s="1"/>
      <c r="CN1610" s="1"/>
      <c r="CO1610" s="1"/>
      <c r="CP1610" s="1"/>
      <c r="CQ1610" s="1"/>
      <c r="CR1610" s="1"/>
      <c r="CS1610" s="1"/>
      <c r="CT1610" s="1"/>
      <c r="CU1610" s="1"/>
      <c r="CV1610" s="1"/>
      <c r="CW1610" s="1"/>
      <c r="CX1610" s="1"/>
      <c r="CY1610" s="1"/>
      <c r="CZ1610" s="1"/>
      <c r="DA1610" s="1"/>
      <c r="DB1610" s="1"/>
      <c r="DC1610" s="1"/>
      <c r="DD1610" s="1"/>
      <c r="DE1610" s="1"/>
      <c r="DF1610" s="1"/>
      <c r="DG1610" s="1"/>
      <c r="DH1610" s="1"/>
      <c r="DI1610" s="1"/>
      <c r="DJ1610" s="1"/>
      <c r="DK1610" s="1"/>
      <c r="DL1610" s="1"/>
      <c r="DM1610" s="1"/>
      <c r="DN1610" s="1"/>
      <c r="DO1610" s="1"/>
      <c r="DP1610" s="1"/>
      <c r="DQ1610" s="1"/>
      <c r="DR1610" s="1"/>
      <c r="DS1610" s="1"/>
      <c r="DT1610" s="1"/>
      <c r="DU1610" s="1"/>
      <c r="DV1610" s="1"/>
      <c r="DW1610" s="1"/>
      <c r="DX1610" s="1"/>
      <c r="DY1610" s="1"/>
      <c r="DZ1610" s="1"/>
      <c r="EA1610" s="1"/>
      <c r="EB1610" s="1"/>
      <c r="EC1610" s="1"/>
      <c r="ED1610" s="1"/>
      <c r="EE1610" s="1"/>
      <c r="EF1610" s="1"/>
      <c r="EG1610" s="1"/>
    </row>
    <row r="1611" spans="1:137" s="46" customFormat="1" ht="11.25">
      <c r="A1611" s="1"/>
      <c r="C1611" s="48"/>
      <c r="J1611" s="1"/>
      <c r="K1611" s="1"/>
      <c r="L1611" s="1"/>
      <c r="M1611" s="1"/>
      <c r="N1611" s="1"/>
      <c r="O1611" s="1"/>
      <c r="P1611" s="1"/>
      <c r="Q1611" s="1"/>
      <c r="R1611" s="1"/>
      <c r="S1611" s="1"/>
      <c r="T1611" s="1"/>
      <c r="U1611" s="1"/>
      <c r="V1611" s="1"/>
      <c r="W1611" s="1"/>
      <c r="X1611" s="1"/>
      <c r="Y1611" s="1"/>
      <c r="Z1611" s="1"/>
      <c r="AA1611" s="1"/>
      <c r="AB1611" s="1"/>
      <c r="AC1611" s="1"/>
      <c r="AD1611" s="1"/>
      <c r="AE1611" s="1"/>
      <c r="AF1611" s="1"/>
      <c r="AG1611" s="1"/>
      <c r="AH1611" s="1"/>
      <c r="AI1611" s="1"/>
      <c r="AJ1611" s="1"/>
      <c r="AK1611" s="1"/>
      <c r="AL1611" s="1"/>
      <c r="AM1611" s="1"/>
      <c r="AN1611" s="1"/>
      <c r="AO1611" s="1"/>
      <c r="AP1611" s="1"/>
      <c r="AQ1611" s="1"/>
      <c r="AR1611" s="1"/>
      <c r="AS1611" s="1"/>
      <c r="AT1611" s="1"/>
      <c r="AU1611" s="1"/>
      <c r="AV1611" s="1"/>
      <c r="AW1611" s="1"/>
      <c r="AX1611" s="1"/>
      <c r="AY1611" s="1"/>
      <c r="AZ1611" s="1"/>
      <c r="BA1611" s="1"/>
      <c r="BB1611" s="1"/>
      <c r="BC1611" s="1"/>
      <c r="BD1611" s="1"/>
      <c r="BE1611" s="1"/>
      <c r="BF1611" s="1"/>
      <c r="BG1611" s="1"/>
      <c r="BH1611" s="1"/>
      <c r="BI1611" s="1"/>
      <c r="BJ1611" s="1"/>
      <c r="BK1611" s="1"/>
      <c r="BL1611" s="1"/>
      <c r="BM1611" s="1"/>
      <c r="BN1611" s="1"/>
      <c r="BO1611" s="1"/>
      <c r="BP1611" s="1"/>
      <c r="BQ1611" s="1"/>
      <c r="BR1611" s="1"/>
      <c r="BS1611" s="1"/>
      <c r="BT1611" s="1"/>
      <c r="BU1611" s="1"/>
      <c r="BV1611" s="1"/>
      <c r="BW1611" s="1"/>
      <c r="BX1611" s="1"/>
      <c r="BY1611" s="1"/>
      <c r="BZ1611" s="1"/>
      <c r="CA1611" s="1"/>
      <c r="CB1611" s="1"/>
      <c r="CC1611" s="1"/>
      <c r="CD1611" s="1"/>
      <c r="CE1611" s="1"/>
      <c r="CF1611" s="1"/>
      <c r="CG1611" s="1"/>
      <c r="CH1611" s="1"/>
      <c r="CI1611" s="1"/>
      <c r="CJ1611" s="1"/>
      <c r="CK1611" s="1"/>
      <c r="CL1611" s="1"/>
      <c r="CM1611" s="1"/>
      <c r="CN1611" s="1"/>
      <c r="CO1611" s="1"/>
      <c r="CP1611" s="1"/>
      <c r="CQ1611" s="1"/>
      <c r="CR1611" s="1"/>
      <c r="CS1611" s="1"/>
      <c r="CT1611" s="1"/>
      <c r="CU1611" s="1"/>
      <c r="CV1611" s="1"/>
      <c r="CW1611" s="1"/>
      <c r="CX1611" s="1"/>
      <c r="CY1611" s="1"/>
      <c r="CZ1611" s="1"/>
      <c r="DA1611" s="1"/>
      <c r="DB1611" s="1"/>
      <c r="DC1611" s="1"/>
      <c r="DD1611" s="1"/>
      <c r="DE1611" s="1"/>
      <c r="DF1611" s="1"/>
      <c r="DG1611" s="1"/>
      <c r="DH1611" s="1"/>
      <c r="DI1611" s="1"/>
      <c r="DJ1611" s="1"/>
      <c r="DK1611" s="1"/>
      <c r="DL1611" s="1"/>
      <c r="DM1611" s="1"/>
      <c r="DN1611" s="1"/>
      <c r="DO1611" s="1"/>
      <c r="DP1611" s="1"/>
      <c r="DQ1611" s="1"/>
      <c r="DR1611" s="1"/>
      <c r="DS1611" s="1"/>
      <c r="DT1611" s="1"/>
      <c r="DU1611" s="1"/>
      <c r="DV1611" s="1"/>
      <c r="DW1611" s="1"/>
      <c r="DX1611" s="1"/>
      <c r="DY1611" s="1"/>
      <c r="DZ1611" s="1"/>
      <c r="EA1611" s="1"/>
      <c r="EB1611" s="1"/>
      <c r="EC1611" s="1"/>
      <c r="ED1611" s="1"/>
      <c r="EE1611" s="1"/>
      <c r="EF1611" s="1"/>
      <c r="EG1611" s="1"/>
    </row>
    <row r="1612" spans="1:137" s="46" customFormat="1" ht="11.25">
      <c r="A1612" s="1"/>
      <c r="C1612" s="48"/>
      <c r="J1612" s="1"/>
      <c r="K1612" s="1"/>
      <c r="L1612" s="1"/>
      <c r="M1612" s="1"/>
      <c r="N1612" s="1"/>
      <c r="O1612" s="1"/>
      <c r="P1612" s="1"/>
      <c r="Q1612" s="1"/>
      <c r="R1612" s="1"/>
      <c r="S1612" s="1"/>
      <c r="T1612" s="1"/>
      <c r="U1612" s="1"/>
      <c r="V1612" s="1"/>
      <c r="W1612" s="1"/>
      <c r="X1612" s="1"/>
      <c r="Y1612" s="1"/>
      <c r="Z1612" s="1"/>
      <c r="AA1612" s="1"/>
      <c r="AB1612" s="1"/>
      <c r="AC1612" s="1"/>
      <c r="AD1612" s="1"/>
      <c r="AE1612" s="1"/>
      <c r="AF1612" s="1"/>
      <c r="AG1612" s="1"/>
      <c r="AH1612" s="1"/>
      <c r="AI1612" s="1"/>
      <c r="AJ1612" s="1"/>
      <c r="AK1612" s="1"/>
      <c r="AL1612" s="1"/>
      <c r="AM1612" s="1"/>
      <c r="AN1612" s="1"/>
      <c r="AO1612" s="1"/>
      <c r="AP1612" s="1"/>
      <c r="AQ1612" s="1"/>
      <c r="AR1612" s="1"/>
      <c r="AS1612" s="1"/>
      <c r="AT1612" s="1"/>
      <c r="AU1612" s="1"/>
      <c r="AV1612" s="1"/>
      <c r="AW1612" s="1"/>
      <c r="AX1612" s="1"/>
      <c r="AY1612" s="1"/>
      <c r="AZ1612" s="1"/>
      <c r="BA1612" s="1"/>
      <c r="BB1612" s="1"/>
      <c r="BC1612" s="1"/>
      <c r="BD1612" s="1"/>
      <c r="BE1612" s="1"/>
      <c r="BF1612" s="1"/>
      <c r="BG1612" s="1"/>
      <c r="BH1612" s="1"/>
      <c r="BI1612" s="1"/>
      <c r="BJ1612" s="1"/>
      <c r="BK1612" s="1"/>
      <c r="BL1612" s="1"/>
      <c r="BM1612" s="1"/>
      <c r="BN1612" s="1"/>
      <c r="BO1612" s="1"/>
      <c r="BP1612" s="1"/>
      <c r="BQ1612" s="1"/>
      <c r="BR1612" s="1"/>
      <c r="BS1612" s="1"/>
      <c r="BT1612" s="1"/>
      <c r="BU1612" s="1"/>
      <c r="BV1612" s="1"/>
      <c r="BW1612" s="1"/>
      <c r="BX1612" s="1"/>
      <c r="BY1612" s="1"/>
      <c r="BZ1612" s="1"/>
      <c r="CA1612" s="1"/>
      <c r="CB1612" s="1"/>
      <c r="CC1612" s="1"/>
      <c r="CD1612" s="1"/>
      <c r="CE1612" s="1"/>
      <c r="CF1612" s="1"/>
      <c r="CG1612" s="1"/>
      <c r="CH1612" s="1"/>
      <c r="CI1612" s="1"/>
      <c r="CJ1612" s="1"/>
      <c r="CK1612" s="1"/>
      <c r="CL1612" s="1"/>
      <c r="CM1612" s="1"/>
      <c r="CN1612" s="1"/>
      <c r="CO1612" s="1"/>
      <c r="CP1612" s="1"/>
      <c r="CQ1612" s="1"/>
      <c r="CR1612" s="1"/>
      <c r="CS1612" s="1"/>
      <c r="CT1612" s="1"/>
      <c r="CU1612" s="1"/>
      <c r="CV1612" s="1"/>
      <c r="CW1612" s="1"/>
      <c r="CX1612" s="1"/>
      <c r="CY1612" s="1"/>
      <c r="CZ1612" s="1"/>
      <c r="DA1612" s="1"/>
      <c r="DB1612" s="1"/>
      <c r="DC1612" s="1"/>
      <c r="DD1612" s="1"/>
      <c r="DE1612" s="1"/>
      <c r="DF1612" s="1"/>
      <c r="DG1612" s="1"/>
      <c r="DH1612" s="1"/>
      <c r="DI1612" s="1"/>
      <c r="DJ1612" s="1"/>
      <c r="DK1612" s="1"/>
      <c r="DL1612" s="1"/>
      <c r="DM1612" s="1"/>
      <c r="DN1612" s="1"/>
      <c r="DO1612" s="1"/>
      <c r="DP1612" s="1"/>
      <c r="DQ1612" s="1"/>
      <c r="DR1612" s="1"/>
      <c r="DS1612" s="1"/>
      <c r="DT1612" s="1"/>
      <c r="DU1612" s="1"/>
      <c r="DV1612" s="1"/>
      <c r="DW1612" s="1"/>
      <c r="DX1612" s="1"/>
      <c r="DY1612" s="1"/>
      <c r="DZ1612" s="1"/>
      <c r="EA1612" s="1"/>
      <c r="EB1612" s="1"/>
      <c r="EC1612" s="1"/>
      <c r="ED1612" s="1"/>
      <c r="EE1612" s="1"/>
      <c r="EF1612" s="1"/>
      <c r="EG1612" s="1"/>
    </row>
    <row r="1613" spans="1:137" s="46" customFormat="1" ht="11.25">
      <c r="A1613" s="1"/>
      <c r="C1613" s="48"/>
      <c r="J1613" s="1"/>
      <c r="K1613" s="1"/>
      <c r="L1613" s="1"/>
      <c r="M1613" s="1"/>
      <c r="N1613" s="1"/>
      <c r="O1613" s="1"/>
      <c r="P1613" s="1"/>
      <c r="Q1613" s="1"/>
      <c r="R1613" s="1"/>
      <c r="S1613" s="1"/>
      <c r="T1613" s="1"/>
      <c r="U1613" s="1"/>
      <c r="V1613" s="1"/>
      <c r="W1613" s="1"/>
      <c r="X1613" s="1"/>
      <c r="Y1613" s="1"/>
      <c r="Z1613" s="1"/>
      <c r="AA1613" s="1"/>
      <c r="AB1613" s="1"/>
      <c r="AC1613" s="1"/>
      <c r="AD1613" s="1"/>
      <c r="AE1613" s="1"/>
      <c r="AF1613" s="1"/>
      <c r="AG1613" s="1"/>
      <c r="AH1613" s="1"/>
      <c r="AI1613" s="1"/>
      <c r="AJ1613" s="1"/>
      <c r="AK1613" s="1"/>
      <c r="AL1613" s="1"/>
      <c r="AM1613" s="1"/>
      <c r="AN1613" s="1"/>
      <c r="AO1613" s="1"/>
      <c r="AP1613" s="1"/>
      <c r="AQ1613" s="1"/>
      <c r="AR1613" s="1"/>
      <c r="AS1613" s="1"/>
      <c r="AT1613" s="1"/>
      <c r="AU1613" s="1"/>
      <c r="AV1613" s="1"/>
      <c r="AW1613" s="1"/>
      <c r="AX1613" s="1"/>
      <c r="AY1613" s="1"/>
      <c r="AZ1613" s="1"/>
      <c r="BA1613" s="1"/>
      <c r="BB1613" s="1"/>
      <c r="BC1613" s="1"/>
      <c r="BD1613" s="1"/>
      <c r="BE1613" s="1"/>
      <c r="BF1613" s="1"/>
      <c r="BG1613" s="1"/>
      <c r="BH1613" s="1"/>
      <c r="BI1613" s="1"/>
      <c r="BJ1613" s="1"/>
      <c r="BK1613" s="1"/>
      <c r="BL1613" s="1"/>
      <c r="BM1613" s="1"/>
      <c r="BN1613" s="1"/>
      <c r="BO1613" s="1"/>
      <c r="BP1613" s="1"/>
      <c r="BQ1613" s="1"/>
      <c r="BR1613" s="1"/>
      <c r="BS1613" s="1"/>
      <c r="BT1613" s="1"/>
      <c r="BU1613" s="1"/>
      <c r="BV1613" s="1"/>
      <c r="BW1613" s="1"/>
      <c r="BX1613" s="1"/>
      <c r="BY1613" s="1"/>
      <c r="BZ1613" s="1"/>
      <c r="CA1613" s="1"/>
      <c r="CB1613" s="1"/>
      <c r="CC1613" s="1"/>
      <c r="CD1613" s="1"/>
      <c r="CE1613" s="1"/>
      <c r="CF1613" s="1"/>
      <c r="CG1613" s="1"/>
      <c r="CH1613" s="1"/>
      <c r="CI1613" s="1"/>
      <c r="CJ1613" s="1"/>
      <c r="CK1613" s="1"/>
      <c r="CL1613" s="1"/>
      <c r="CM1613" s="1"/>
      <c r="CN1613" s="1"/>
      <c r="CO1613" s="1"/>
      <c r="CP1613" s="1"/>
      <c r="CQ1613" s="1"/>
      <c r="CR1613" s="1"/>
      <c r="CS1613" s="1"/>
      <c r="CT1613" s="1"/>
      <c r="CU1613" s="1"/>
      <c r="CV1613" s="1"/>
      <c r="CW1613" s="1"/>
      <c r="CX1613" s="1"/>
      <c r="CY1613" s="1"/>
      <c r="CZ1613" s="1"/>
      <c r="DA1613" s="1"/>
      <c r="DB1613" s="1"/>
      <c r="DC1613" s="1"/>
      <c r="DD1613" s="1"/>
      <c r="DE1613" s="1"/>
      <c r="DF1613" s="1"/>
      <c r="DG1613" s="1"/>
      <c r="DH1613" s="1"/>
      <c r="DI1613" s="1"/>
      <c r="DJ1613" s="1"/>
      <c r="DK1613" s="1"/>
      <c r="DL1613" s="1"/>
      <c r="DM1613" s="1"/>
      <c r="DN1613" s="1"/>
      <c r="DO1613" s="1"/>
      <c r="DP1613" s="1"/>
      <c r="DQ1613" s="1"/>
      <c r="DR1613" s="1"/>
      <c r="DS1613" s="1"/>
      <c r="DT1613" s="1"/>
      <c r="DU1613" s="1"/>
      <c r="DV1613" s="1"/>
      <c r="DW1613" s="1"/>
      <c r="DX1613" s="1"/>
      <c r="DY1613" s="1"/>
      <c r="DZ1613" s="1"/>
      <c r="EA1613" s="1"/>
      <c r="EB1613" s="1"/>
      <c r="EC1613" s="1"/>
      <c r="ED1613" s="1"/>
      <c r="EE1613" s="1"/>
      <c r="EF1613" s="1"/>
      <c r="EG1613" s="1"/>
    </row>
    <row r="1614" spans="1:137" s="46" customFormat="1" ht="11.25">
      <c r="A1614" s="1"/>
      <c r="C1614" s="48"/>
      <c r="J1614" s="1"/>
      <c r="K1614" s="1"/>
      <c r="L1614" s="1"/>
      <c r="M1614" s="1"/>
      <c r="N1614" s="1"/>
      <c r="O1614" s="1"/>
      <c r="P1614" s="1"/>
      <c r="Q1614" s="1"/>
      <c r="R1614" s="1"/>
      <c r="S1614" s="1"/>
      <c r="T1614" s="1"/>
      <c r="U1614" s="1"/>
      <c r="V1614" s="1"/>
      <c r="W1614" s="1"/>
      <c r="X1614" s="1"/>
      <c r="Y1614" s="1"/>
      <c r="Z1614" s="1"/>
      <c r="AA1614" s="1"/>
      <c r="AB1614" s="1"/>
      <c r="AC1614" s="1"/>
      <c r="AD1614" s="1"/>
      <c r="AE1614" s="1"/>
      <c r="AF1614" s="1"/>
      <c r="AG1614" s="1"/>
      <c r="AH1614" s="1"/>
      <c r="AI1614" s="1"/>
      <c r="AJ1614" s="1"/>
      <c r="AK1614" s="1"/>
      <c r="AL1614" s="1"/>
      <c r="AM1614" s="1"/>
      <c r="AN1614" s="1"/>
      <c r="AO1614" s="1"/>
      <c r="AP1614" s="1"/>
      <c r="AQ1614" s="1"/>
      <c r="AR1614" s="1"/>
      <c r="AS1614" s="1"/>
      <c r="AT1614" s="1"/>
      <c r="AU1614" s="1"/>
      <c r="AV1614" s="1"/>
      <c r="AW1614" s="1"/>
      <c r="AX1614" s="1"/>
      <c r="AY1614" s="1"/>
      <c r="AZ1614" s="1"/>
      <c r="BA1614" s="1"/>
      <c r="BB1614" s="1"/>
      <c r="BC1614" s="1"/>
      <c r="BD1614" s="1"/>
      <c r="BE1614" s="1"/>
      <c r="BF1614" s="1"/>
      <c r="BG1614" s="1"/>
      <c r="BH1614" s="1"/>
      <c r="BI1614" s="1"/>
      <c r="BJ1614" s="1"/>
      <c r="BK1614" s="1"/>
      <c r="BL1614" s="1"/>
      <c r="BM1614" s="1"/>
      <c r="BN1614" s="1"/>
      <c r="BO1614" s="1"/>
      <c r="BP1614" s="1"/>
      <c r="BQ1614" s="1"/>
      <c r="BR1614" s="1"/>
      <c r="BS1614" s="1"/>
      <c r="BT1614" s="1"/>
      <c r="BU1614" s="1"/>
      <c r="BV1614" s="1"/>
      <c r="BW1614" s="1"/>
      <c r="BX1614" s="1"/>
      <c r="BY1614" s="1"/>
      <c r="BZ1614" s="1"/>
      <c r="CA1614" s="1"/>
      <c r="CB1614" s="1"/>
      <c r="CC1614" s="1"/>
      <c r="CD1614" s="1"/>
      <c r="CE1614" s="1"/>
      <c r="CF1614" s="1"/>
      <c r="CG1614" s="1"/>
      <c r="CH1614" s="1"/>
      <c r="CI1614" s="1"/>
      <c r="CJ1614" s="1"/>
      <c r="CK1614" s="1"/>
      <c r="CL1614" s="1"/>
      <c r="CM1614" s="1"/>
      <c r="CN1614" s="1"/>
      <c r="CO1614" s="1"/>
      <c r="CP1614" s="1"/>
      <c r="CQ1614" s="1"/>
      <c r="CR1614" s="1"/>
      <c r="CS1614" s="1"/>
      <c r="CT1614" s="1"/>
      <c r="CU1614" s="1"/>
      <c r="CV1614" s="1"/>
      <c r="CW1614" s="1"/>
      <c r="CX1614" s="1"/>
      <c r="CY1614" s="1"/>
      <c r="CZ1614" s="1"/>
      <c r="DA1614" s="1"/>
      <c r="DB1614" s="1"/>
      <c r="DC1614" s="1"/>
      <c r="DD1614" s="1"/>
      <c r="DE1614" s="1"/>
      <c r="DF1614" s="1"/>
      <c r="DG1614" s="1"/>
      <c r="DH1614" s="1"/>
      <c r="DI1614" s="1"/>
      <c r="DJ1614" s="1"/>
      <c r="DK1614" s="1"/>
      <c r="DL1614" s="1"/>
      <c r="DM1614" s="1"/>
      <c r="DN1614" s="1"/>
      <c r="DO1614" s="1"/>
      <c r="DP1614" s="1"/>
      <c r="DQ1614" s="1"/>
      <c r="DR1614" s="1"/>
      <c r="DS1614" s="1"/>
      <c r="DT1614" s="1"/>
      <c r="DU1614" s="1"/>
      <c r="DV1614" s="1"/>
      <c r="DW1614" s="1"/>
      <c r="DX1614" s="1"/>
      <c r="DY1614" s="1"/>
      <c r="DZ1614" s="1"/>
      <c r="EA1614" s="1"/>
      <c r="EB1614" s="1"/>
      <c r="EC1614" s="1"/>
      <c r="ED1614" s="1"/>
      <c r="EE1614" s="1"/>
      <c r="EF1614" s="1"/>
      <c r="EG1614" s="1"/>
    </row>
    <row r="1615" spans="1:137" s="46" customFormat="1" ht="11.25">
      <c r="A1615" s="1"/>
      <c r="C1615" s="48"/>
      <c r="J1615" s="1"/>
      <c r="K1615" s="1"/>
      <c r="L1615" s="1"/>
      <c r="M1615" s="1"/>
      <c r="N1615" s="1"/>
      <c r="O1615" s="1"/>
      <c r="P1615" s="1"/>
      <c r="Q1615" s="1"/>
      <c r="R1615" s="1"/>
      <c r="S1615" s="1"/>
      <c r="T1615" s="1"/>
      <c r="U1615" s="1"/>
      <c r="V1615" s="1"/>
      <c r="W1615" s="1"/>
      <c r="X1615" s="1"/>
      <c r="Y1615" s="1"/>
      <c r="Z1615" s="1"/>
      <c r="AA1615" s="1"/>
      <c r="AB1615" s="1"/>
      <c r="AC1615" s="1"/>
      <c r="AD1615" s="1"/>
      <c r="AE1615" s="1"/>
      <c r="AF1615" s="1"/>
      <c r="AG1615" s="1"/>
      <c r="AH1615" s="1"/>
      <c r="AI1615" s="1"/>
      <c r="AJ1615" s="1"/>
      <c r="AK1615" s="1"/>
      <c r="AL1615" s="1"/>
      <c r="AM1615" s="1"/>
      <c r="AN1615" s="1"/>
      <c r="AO1615" s="1"/>
      <c r="AP1615" s="1"/>
      <c r="AQ1615" s="1"/>
      <c r="AR1615" s="1"/>
      <c r="AS1615" s="1"/>
      <c r="AT1615" s="1"/>
      <c r="AU1615" s="1"/>
      <c r="AV1615" s="1"/>
      <c r="AW1615" s="1"/>
      <c r="AX1615" s="1"/>
      <c r="AY1615" s="1"/>
      <c r="AZ1615" s="1"/>
      <c r="BA1615" s="1"/>
      <c r="BB1615" s="1"/>
      <c r="BC1615" s="1"/>
      <c r="BD1615" s="1"/>
      <c r="BE1615" s="1"/>
      <c r="BF1615" s="1"/>
      <c r="BG1615" s="1"/>
      <c r="BH1615" s="1"/>
      <c r="BI1615" s="1"/>
      <c r="BJ1615" s="1"/>
      <c r="BK1615" s="1"/>
      <c r="BL1615" s="1"/>
      <c r="BM1615" s="1"/>
      <c r="BN1615" s="1"/>
      <c r="BO1615" s="1"/>
      <c r="BP1615" s="1"/>
      <c r="BQ1615" s="1"/>
      <c r="BR1615" s="1"/>
      <c r="BS1615" s="1"/>
      <c r="BT1615" s="1"/>
      <c r="BU1615" s="1"/>
      <c r="BV1615" s="1"/>
      <c r="BW1615" s="1"/>
      <c r="BX1615" s="1"/>
      <c r="BY1615" s="1"/>
      <c r="BZ1615" s="1"/>
      <c r="CA1615" s="1"/>
      <c r="CB1615" s="1"/>
      <c r="CC1615" s="1"/>
      <c r="CD1615" s="1"/>
      <c r="CE1615" s="1"/>
      <c r="CF1615" s="1"/>
      <c r="CG1615" s="1"/>
      <c r="CH1615" s="1"/>
      <c r="CI1615" s="1"/>
      <c r="CJ1615" s="1"/>
      <c r="CK1615" s="1"/>
      <c r="CL1615" s="1"/>
      <c r="CM1615" s="1"/>
      <c r="CN1615" s="1"/>
      <c r="CO1615" s="1"/>
      <c r="CP1615" s="1"/>
      <c r="CQ1615" s="1"/>
      <c r="CR1615" s="1"/>
      <c r="CS1615" s="1"/>
      <c r="CT1615" s="1"/>
      <c r="CU1615" s="1"/>
      <c r="CV1615" s="1"/>
      <c r="CW1615" s="1"/>
      <c r="CX1615" s="1"/>
      <c r="CY1615" s="1"/>
      <c r="CZ1615" s="1"/>
      <c r="DA1615" s="1"/>
      <c r="DB1615" s="1"/>
      <c r="DC1615" s="1"/>
      <c r="DD1615" s="1"/>
      <c r="DE1615" s="1"/>
      <c r="DF1615" s="1"/>
      <c r="DG1615" s="1"/>
      <c r="DH1615" s="1"/>
      <c r="DI1615" s="1"/>
      <c r="DJ1615" s="1"/>
      <c r="DK1615" s="1"/>
      <c r="DL1615" s="1"/>
      <c r="DM1615" s="1"/>
      <c r="DN1615" s="1"/>
      <c r="DO1615" s="1"/>
      <c r="DP1615" s="1"/>
      <c r="DQ1615" s="1"/>
      <c r="DR1615" s="1"/>
      <c r="DS1615" s="1"/>
      <c r="DT1615" s="1"/>
      <c r="DU1615" s="1"/>
      <c r="DV1615" s="1"/>
      <c r="DW1615" s="1"/>
      <c r="DX1615" s="1"/>
      <c r="DY1615" s="1"/>
      <c r="DZ1615" s="1"/>
      <c r="EA1615" s="1"/>
      <c r="EB1615" s="1"/>
      <c r="EC1615" s="1"/>
      <c r="ED1615" s="1"/>
      <c r="EE1615" s="1"/>
      <c r="EF1615" s="1"/>
      <c r="EG1615" s="1"/>
    </row>
    <row r="1616" spans="1:137" s="46" customFormat="1" ht="11.25">
      <c r="A1616" s="1"/>
      <c r="C1616" s="48"/>
      <c r="J1616" s="1"/>
      <c r="K1616" s="1"/>
      <c r="L1616" s="1"/>
      <c r="M1616" s="1"/>
      <c r="N1616" s="1"/>
      <c r="O1616" s="1"/>
      <c r="P1616" s="1"/>
      <c r="Q1616" s="1"/>
      <c r="R1616" s="1"/>
      <c r="S1616" s="1"/>
      <c r="T1616" s="1"/>
      <c r="U1616" s="1"/>
      <c r="V1616" s="1"/>
      <c r="W1616" s="1"/>
      <c r="X1616" s="1"/>
      <c r="Y1616" s="1"/>
      <c r="Z1616" s="1"/>
      <c r="AA1616" s="1"/>
      <c r="AB1616" s="1"/>
      <c r="AC1616" s="1"/>
      <c r="AD1616" s="1"/>
      <c r="AE1616" s="1"/>
      <c r="AF1616" s="1"/>
      <c r="AG1616" s="1"/>
      <c r="AH1616" s="1"/>
      <c r="AI1616" s="1"/>
      <c r="AJ1616" s="1"/>
      <c r="AK1616" s="1"/>
      <c r="AL1616" s="1"/>
      <c r="AM1616" s="1"/>
      <c r="AN1616" s="1"/>
      <c r="AO1616" s="1"/>
      <c r="AP1616" s="1"/>
      <c r="AQ1616" s="1"/>
      <c r="AR1616" s="1"/>
      <c r="AS1616" s="1"/>
      <c r="AT1616" s="1"/>
      <c r="AU1616" s="1"/>
      <c r="AV1616" s="1"/>
      <c r="AW1616" s="1"/>
      <c r="AX1616" s="1"/>
      <c r="AY1616" s="1"/>
      <c r="AZ1616" s="1"/>
      <c r="BA1616" s="1"/>
      <c r="BB1616" s="1"/>
      <c r="BC1616" s="1"/>
      <c r="BD1616" s="1"/>
      <c r="BE1616" s="1"/>
      <c r="BF1616" s="1"/>
      <c r="BG1616" s="1"/>
      <c r="BH1616" s="1"/>
      <c r="BI1616" s="1"/>
      <c r="BJ1616" s="1"/>
      <c r="BK1616" s="1"/>
      <c r="BL1616" s="1"/>
      <c r="BM1616" s="1"/>
      <c r="BN1616" s="1"/>
      <c r="BO1616" s="1"/>
      <c r="BP1616" s="1"/>
      <c r="BQ1616" s="1"/>
      <c r="BR1616" s="1"/>
      <c r="BS1616" s="1"/>
      <c r="BT1616" s="1"/>
      <c r="BU1616" s="1"/>
      <c r="BV1616" s="1"/>
      <c r="BW1616" s="1"/>
      <c r="BX1616" s="1"/>
      <c r="BY1616" s="1"/>
      <c r="BZ1616" s="1"/>
      <c r="CA1616" s="1"/>
      <c r="CB1616" s="1"/>
      <c r="CC1616" s="1"/>
      <c r="CD1616" s="1"/>
      <c r="CE1616" s="1"/>
      <c r="CF1616" s="1"/>
      <c r="CG1616" s="1"/>
      <c r="CH1616" s="1"/>
      <c r="CI1616" s="1"/>
      <c r="CJ1616" s="1"/>
      <c r="CK1616" s="1"/>
      <c r="CL1616" s="1"/>
      <c r="CM1616" s="1"/>
      <c r="CN1616" s="1"/>
      <c r="CO1616" s="1"/>
      <c r="CP1616" s="1"/>
      <c r="CQ1616" s="1"/>
      <c r="CR1616" s="1"/>
      <c r="CS1616" s="1"/>
      <c r="CT1616" s="1"/>
      <c r="CU1616" s="1"/>
      <c r="CV1616" s="1"/>
      <c r="CW1616" s="1"/>
      <c r="CX1616" s="1"/>
      <c r="CY1616" s="1"/>
      <c r="CZ1616" s="1"/>
      <c r="DA1616" s="1"/>
      <c r="DB1616" s="1"/>
      <c r="DC1616" s="1"/>
      <c r="DD1616" s="1"/>
      <c r="DE1616" s="1"/>
      <c r="DF1616" s="1"/>
      <c r="DG1616" s="1"/>
      <c r="DH1616" s="1"/>
      <c r="DI1616" s="1"/>
      <c r="DJ1616" s="1"/>
      <c r="DK1616" s="1"/>
      <c r="DL1616" s="1"/>
      <c r="DM1616" s="1"/>
      <c r="DN1616" s="1"/>
      <c r="DO1616" s="1"/>
      <c r="DP1616" s="1"/>
      <c r="DQ1616" s="1"/>
      <c r="DR1616" s="1"/>
      <c r="DS1616" s="1"/>
      <c r="DT1616" s="1"/>
      <c r="DU1616" s="1"/>
      <c r="DV1616" s="1"/>
      <c r="DW1616" s="1"/>
      <c r="DX1616" s="1"/>
      <c r="DY1616" s="1"/>
      <c r="DZ1616" s="1"/>
      <c r="EA1616" s="1"/>
      <c r="EB1616" s="1"/>
      <c r="EC1616" s="1"/>
      <c r="ED1616" s="1"/>
      <c r="EE1616" s="1"/>
      <c r="EF1616" s="1"/>
      <c r="EG1616" s="1"/>
    </row>
    <row r="1617" spans="1:137" s="46" customFormat="1" ht="11.25">
      <c r="A1617" s="1"/>
      <c r="C1617" s="48"/>
      <c r="J1617" s="1"/>
      <c r="K1617" s="1"/>
      <c r="L1617" s="1"/>
      <c r="M1617" s="1"/>
      <c r="N1617" s="1"/>
      <c r="O1617" s="1"/>
      <c r="P1617" s="1"/>
      <c r="Q1617" s="1"/>
      <c r="R1617" s="1"/>
      <c r="S1617" s="1"/>
      <c r="T1617" s="1"/>
      <c r="U1617" s="1"/>
      <c r="V1617" s="1"/>
      <c r="W1617" s="1"/>
      <c r="X1617" s="1"/>
      <c r="Y1617" s="1"/>
      <c r="Z1617" s="1"/>
      <c r="AA1617" s="1"/>
      <c r="AB1617" s="1"/>
      <c r="AC1617" s="1"/>
      <c r="AD1617" s="1"/>
      <c r="AE1617" s="1"/>
      <c r="AF1617" s="1"/>
      <c r="AG1617" s="1"/>
      <c r="AH1617" s="1"/>
      <c r="AI1617" s="1"/>
      <c r="AJ1617" s="1"/>
      <c r="AK1617" s="1"/>
      <c r="AL1617" s="1"/>
      <c r="AM1617" s="1"/>
      <c r="AN1617" s="1"/>
      <c r="AO1617" s="1"/>
      <c r="AP1617" s="1"/>
      <c r="AQ1617" s="1"/>
      <c r="AR1617" s="1"/>
      <c r="AS1617" s="1"/>
      <c r="AT1617" s="1"/>
      <c r="AU1617" s="1"/>
      <c r="AV1617" s="1"/>
      <c r="AW1617" s="1"/>
      <c r="AX1617" s="1"/>
      <c r="AY1617" s="1"/>
      <c r="AZ1617" s="1"/>
      <c r="BA1617" s="1"/>
      <c r="BB1617" s="1"/>
      <c r="BC1617" s="1"/>
      <c r="BD1617" s="1"/>
      <c r="BE1617" s="1"/>
      <c r="BF1617" s="1"/>
      <c r="BG1617" s="1"/>
      <c r="BH1617" s="1"/>
      <c r="BI1617" s="1"/>
      <c r="BJ1617" s="1"/>
      <c r="BK1617" s="1"/>
      <c r="BL1617" s="1"/>
      <c r="BM1617" s="1"/>
      <c r="BN1617" s="1"/>
      <c r="BO1617" s="1"/>
      <c r="BP1617" s="1"/>
      <c r="BQ1617" s="1"/>
      <c r="BR1617" s="1"/>
      <c r="BS1617" s="1"/>
      <c r="BT1617" s="1"/>
      <c r="BU1617" s="1"/>
      <c r="BV1617" s="1"/>
      <c r="BW1617" s="1"/>
      <c r="BX1617" s="1"/>
      <c r="BY1617" s="1"/>
      <c r="BZ1617" s="1"/>
      <c r="CA1617" s="1"/>
      <c r="CB1617" s="1"/>
      <c r="CC1617" s="1"/>
      <c r="CD1617" s="1"/>
      <c r="CE1617" s="1"/>
      <c r="CF1617" s="1"/>
      <c r="CG1617" s="1"/>
      <c r="CH1617" s="1"/>
      <c r="CI1617" s="1"/>
      <c r="CJ1617" s="1"/>
      <c r="CK1617" s="1"/>
      <c r="CL1617" s="1"/>
      <c r="CM1617" s="1"/>
      <c r="CN1617" s="1"/>
      <c r="CO1617" s="1"/>
      <c r="CP1617" s="1"/>
      <c r="CQ1617" s="1"/>
      <c r="CR1617" s="1"/>
      <c r="CS1617" s="1"/>
      <c r="CT1617" s="1"/>
      <c r="CU1617" s="1"/>
      <c r="CV1617" s="1"/>
      <c r="CW1617" s="1"/>
      <c r="CX1617" s="1"/>
      <c r="CY1617" s="1"/>
      <c r="CZ1617" s="1"/>
      <c r="DA1617" s="1"/>
      <c r="DB1617" s="1"/>
      <c r="DC1617" s="1"/>
      <c r="DD1617" s="1"/>
      <c r="DE1617" s="1"/>
      <c r="DF1617" s="1"/>
      <c r="DG1617" s="1"/>
      <c r="DH1617" s="1"/>
      <c r="DI1617" s="1"/>
      <c r="DJ1617" s="1"/>
      <c r="DK1617" s="1"/>
      <c r="DL1617" s="1"/>
      <c r="DM1617" s="1"/>
      <c r="DN1617" s="1"/>
      <c r="DO1617" s="1"/>
      <c r="DP1617" s="1"/>
      <c r="DQ1617" s="1"/>
      <c r="DR1617" s="1"/>
      <c r="DS1617" s="1"/>
      <c r="DT1617" s="1"/>
      <c r="DU1617" s="1"/>
      <c r="DV1617" s="1"/>
      <c r="DW1617" s="1"/>
      <c r="DX1617" s="1"/>
      <c r="DY1617" s="1"/>
      <c r="DZ1617" s="1"/>
      <c r="EA1617" s="1"/>
      <c r="EB1617" s="1"/>
      <c r="EC1617" s="1"/>
      <c r="ED1617" s="1"/>
      <c r="EE1617" s="1"/>
      <c r="EF1617" s="1"/>
      <c r="EG1617" s="1"/>
    </row>
    <row r="1618" spans="1:137" s="46" customFormat="1" ht="11.25">
      <c r="A1618" s="1"/>
      <c r="C1618" s="48"/>
      <c r="J1618" s="1"/>
      <c r="K1618" s="1"/>
      <c r="L1618" s="1"/>
      <c r="M1618" s="1"/>
      <c r="N1618" s="1"/>
      <c r="O1618" s="1"/>
      <c r="P1618" s="1"/>
      <c r="Q1618" s="1"/>
      <c r="R1618" s="1"/>
      <c r="S1618" s="1"/>
      <c r="T1618" s="1"/>
      <c r="U1618" s="1"/>
      <c r="V1618" s="1"/>
      <c r="W1618" s="1"/>
      <c r="X1618" s="1"/>
      <c r="Y1618" s="1"/>
      <c r="Z1618" s="1"/>
      <c r="AA1618" s="1"/>
      <c r="AB1618" s="1"/>
      <c r="AC1618" s="1"/>
      <c r="AD1618" s="1"/>
      <c r="AE1618" s="1"/>
      <c r="AF1618" s="1"/>
      <c r="AG1618" s="1"/>
      <c r="AH1618" s="1"/>
      <c r="AI1618" s="1"/>
      <c r="AJ1618" s="1"/>
      <c r="AK1618" s="1"/>
      <c r="AL1618" s="1"/>
      <c r="AM1618" s="1"/>
      <c r="AN1618" s="1"/>
      <c r="AO1618" s="1"/>
      <c r="AP1618" s="1"/>
      <c r="AQ1618" s="1"/>
      <c r="AR1618" s="1"/>
      <c r="AS1618" s="1"/>
      <c r="AT1618" s="1"/>
      <c r="AU1618" s="1"/>
      <c r="AV1618" s="1"/>
      <c r="AW1618" s="1"/>
      <c r="AX1618" s="1"/>
      <c r="AY1618" s="1"/>
      <c r="AZ1618" s="1"/>
      <c r="BA1618" s="1"/>
      <c r="BB1618" s="1"/>
      <c r="BC1618" s="1"/>
      <c r="BD1618" s="1"/>
      <c r="BE1618" s="1"/>
      <c r="BF1618" s="1"/>
      <c r="BG1618" s="1"/>
      <c r="BH1618" s="1"/>
      <c r="BI1618" s="1"/>
      <c r="BJ1618" s="1"/>
      <c r="BK1618" s="1"/>
      <c r="BL1618" s="1"/>
      <c r="BM1618" s="1"/>
      <c r="BN1618" s="1"/>
      <c r="BO1618" s="1"/>
      <c r="BP1618" s="1"/>
      <c r="BQ1618" s="1"/>
      <c r="BR1618" s="1"/>
      <c r="BS1618" s="1"/>
      <c r="BT1618" s="1"/>
      <c r="BU1618" s="1"/>
      <c r="BV1618" s="1"/>
      <c r="BW1618" s="1"/>
      <c r="BX1618" s="1"/>
      <c r="BY1618" s="1"/>
      <c r="BZ1618" s="1"/>
      <c r="CA1618" s="1"/>
      <c r="CB1618" s="1"/>
      <c r="CC1618" s="1"/>
      <c r="CD1618" s="1"/>
      <c r="CE1618" s="1"/>
      <c r="CF1618" s="1"/>
      <c r="CG1618" s="1"/>
      <c r="CH1618" s="1"/>
      <c r="CI1618" s="1"/>
      <c r="CJ1618" s="1"/>
      <c r="CK1618" s="1"/>
      <c r="CL1618" s="1"/>
      <c r="CM1618" s="1"/>
      <c r="CN1618" s="1"/>
      <c r="CO1618" s="1"/>
      <c r="CP1618" s="1"/>
      <c r="CQ1618" s="1"/>
      <c r="CR1618" s="1"/>
      <c r="CS1618" s="1"/>
      <c r="CT1618" s="1"/>
      <c r="CU1618" s="1"/>
      <c r="CV1618" s="1"/>
      <c r="CW1618" s="1"/>
      <c r="CX1618" s="1"/>
      <c r="CY1618" s="1"/>
      <c r="CZ1618" s="1"/>
      <c r="DA1618" s="1"/>
      <c r="DB1618" s="1"/>
      <c r="DC1618" s="1"/>
      <c r="DD1618" s="1"/>
      <c r="DE1618" s="1"/>
      <c r="DF1618" s="1"/>
      <c r="DG1618" s="1"/>
      <c r="DH1618" s="1"/>
      <c r="DI1618" s="1"/>
      <c r="DJ1618" s="1"/>
      <c r="DK1618" s="1"/>
      <c r="DL1618" s="1"/>
      <c r="DM1618" s="1"/>
      <c r="DN1618" s="1"/>
      <c r="DO1618" s="1"/>
      <c r="DP1618" s="1"/>
      <c r="DQ1618" s="1"/>
      <c r="DR1618" s="1"/>
      <c r="DS1618" s="1"/>
      <c r="DT1618" s="1"/>
      <c r="DU1618" s="1"/>
      <c r="DV1618" s="1"/>
      <c r="DW1618" s="1"/>
      <c r="DX1618" s="1"/>
      <c r="DY1618" s="1"/>
      <c r="DZ1618" s="1"/>
      <c r="EA1618" s="1"/>
      <c r="EB1618" s="1"/>
      <c r="EC1618" s="1"/>
      <c r="ED1618" s="1"/>
      <c r="EE1618" s="1"/>
      <c r="EF1618" s="1"/>
      <c r="EG1618" s="1"/>
    </row>
    <row r="1619" spans="1:137" s="46" customFormat="1" ht="11.25">
      <c r="A1619" s="1"/>
      <c r="C1619" s="48"/>
      <c r="J1619" s="1"/>
      <c r="K1619" s="1"/>
      <c r="L1619" s="1"/>
      <c r="M1619" s="1"/>
      <c r="N1619" s="1"/>
      <c r="O1619" s="1"/>
      <c r="P1619" s="1"/>
      <c r="Q1619" s="1"/>
      <c r="R1619" s="1"/>
      <c r="S1619" s="1"/>
      <c r="T1619" s="1"/>
      <c r="U1619" s="1"/>
      <c r="V1619" s="1"/>
      <c r="W1619" s="1"/>
      <c r="X1619" s="1"/>
      <c r="Y1619" s="1"/>
      <c r="Z1619" s="1"/>
      <c r="AA1619" s="1"/>
      <c r="AB1619" s="1"/>
      <c r="AC1619" s="1"/>
      <c r="AD1619" s="1"/>
      <c r="AE1619" s="1"/>
      <c r="AF1619" s="1"/>
      <c r="AG1619" s="1"/>
      <c r="AH1619" s="1"/>
      <c r="AI1619" s="1"/>
      <c r="AJ1619" s="1"/>
      <c r="AK1619" s="1"/>
      <c r="AL1619" s="1"/>
      <c r="AM1619" s="1"/>
      <c r="AN1619" s="1"/>
      <c r="AO1619" s="1"/>
      <c r="AP1619" s="1"/>
      <c r="AQ1619" s="1"/>
      <c r="AR1619" s="1"/>
      <c r="AS1619" s="1"/>
      <c r="AT1619" s="1"/>
      <c r="AU1619" s="1"/>
      <c r="AV1619" s="1"/>
      <c r="AW1619" s="1"/>
      <c r="AX1619" s="1"/>
      <c r="AY1619" s="1"/>
      <c r="AZ1619" s="1"/>
      <c r="BA1619" s="1"/>
      <c r="BB1619" s="1"/>
      <c r="BC1619" s="1"/>
      <c r="BD1619" s="1"/>
      <c r="BE1619" s="1"/>
      <c r="BF1619" s="1"/>
      <c r="BG1619" s="1"/>
      <c r="BH1619" s="1"/>
      <c r="BI1619" s="1"/>
      <c r="BJ1619" s="1"/>
      <c r="BK1619" s="1"/>
      <c r="BL1619" s="1"/>
      <c r="BM1619" s="1"/>
      <c r="BN1619" s="1"/>
      <c r="BO1619" s="1"/>
      <c r="BP1619" s="1"/>
      <c r="BQ1619" s="1"/>
      <c r="BR1619" s="1"/>
      <c r="BS1619" s="1"/>
      <c r="BT1619" s="1"/>
      <c r="BU1619" s="1"/>
      <c r="BV1619" s="1"/>
      <c r="BW1619" s="1"/>
      <c r="BX1619" s="1"/>
      <c r="BY1619" s="1"/>
      <c r="BZ1619" s="1"/>
      <c r="CA1619" s="1"/>
      <c r="CB1619" s="1"/>
      <c r="CC1619" s="1"/>
      <c r="CD1619" s="1"/>
      <c r="CE1619" s="1"/>
      <c r="CF1619" s="1"/>
      <c r="CG1619" s="1"/>
      <c r="CH1619" s="1"/>
      <c r="CI1619" s="1"/>
      <c r="CJ1619" s="1"/>
      <c r="CK1619" s="1"/>
      <c r="CL1619" s="1"/>
      <c r="CM1619" s="1"/>
      <c r="CN1619" s="1"/>
      <c r="CO1619" s="1"/>
      <c r="CP1619" s="1"/>
      <c r="CQ1619" s="1"/>
      <c r="CR1619" s="1"/>
      <c r="CS1619" s="1"/>
      <c r="CT1619" s="1"/>
      <c r="CU1619" s="1"/>
      <c r="CV1619" s="1"/>
      <c r="CW1619" s="1"/>
      <c r="CX1619" s="1"/>
      <c r="CY1619" s="1"/>
      <c r="CZ1619" s="1"/>
      <c r="DA1619" s="1"/>
      <c r="DB1619" s="1"/>
      <c r="DC1619" s="1"/>
      <c r="DD1619" s="1"/>
      <c r="DE1619" s="1"/>
      <c r="DF1619" s="1"/>
      <c r="DG1619" s="1"/>
      <c r="DH1619" s="1"/>
      <c r="DI1619" s="1"/>
      <c r="DJ1619" s="1"/>
      <c r="DK1619" s="1"/>
      <c r="DL1619" s="1"/>
      <c r="DM1619" s="1"/>
      <c r="DN1619" s="1"/>
      <c r="DO1619" s="1"/>
      <c r="DP1619" s="1"/>
      <c r="DQ1619" s="1"/>
      <c r="DR1619" s="1"/>
      <c r="DS1619" s="1"/>
      <c r="DT1619" s="1"/>
      <c r="DU1619" s="1"/>
      <c r="DV1619" s="1"/>
      <c r="DW1619" s="1"/>
      <c r="DX1619" s="1"/>
      <c r="DY1619" s="1"/>
      <c r="DZ1619" s="1"/>
      <c r="EA1619" s="1"/>
      <c r="EB1619" s="1"/>
      <c r="EC1619" s="1"/>
      <c r="ED1619" s="1"/>
      <c r="EE1619" s="1"/>
      <c r="EF1619" s="1"/>
      <c r="EG1619" s="1"/>
    </row>
    <row r="1620" spans="1:137" s="46" customFormat="1" ht="11.25">
      <c r="A1620" s="1"/>
      <c r="C1620" s="48"/>
      <c r="J1620" s="1"/>
      <c r="K1620" s="1"/>
      <c r="L1620" s="1"/>
      <c r="M1620" s="1"/>
      <c r="N1620" s="1"/>
      <c r="O1620" s="1"/>
      <c r="P1620" s="1"/>
      <c r="Q1620" s="1"/>
      <c r="R1620" s="1"/>
      <c r="S1620" s="1"/>
      <c r="T1620" s="1"/>
      <c r="U1620" s="1"/>
      <c r="V1620" s="1"/>
      <c r="W1620" s="1"/>
      <c r="X1620" s="1"/>
      <c r="Y1620" s="1"/>
      <c r="Z1620" s="1"/>
      <c r="AA1620" s="1"/>
      <c r="AB1620" s="1"/>
      <c r="AC1620" s="1"/>
      <c r="AD1620" s="1"/>
      <c r="AE1620" s="1"/>
      <c r="AF1620" s="1"/>
      <c r="AG1620" s="1"/>
      <c r="AH1620" s="1"/>
      <c r="AI1620" s="1"/>
      <c r="AJ1620" s="1"/>
      <c r="AK1620" s="1"/>
      <c r="AL1620" s="1"/>
      <c r="AM1620" s="1"/>
      <c r="AN1620" s="1"/>
      <c r="AO1620" s="1"/>
      <c r="AP1620" s="1"/>
      <c r="AQ1620" s="1"/>
      <c r="AR1620" s="1"/>
      <c r="AS1620" s="1"/>
      <c r="AT1620" s="1"/>
      <c r="AU1620" s="1"/>
      <c r="AV1620" s="1"/>
      <c r="AW1620" s="1"/>
      <c r="AX1620" s="1"/>
      <c r="AY1620" s="1"/>
      <c r="AZ1620" s="1"/>
      <c r="BA1620" s="1"/>
      <c r="BB1620" s="1"/>
      <c r="BC1620" s="1"/>
      <c r="BD1620" s="1"/>
      <c r="BE1620" s="1"/>
      <c r="BF1620" s="1"/>
      <c r="BG1620" s="1"/>
      <c r="BH1620" s="1"/>
      <c r="BI1620" s="1"/>
      <c r="BJ1620" s="1"/>
      <c r="BK1620" s="1"/>
      <c r="BL1620" s="1"/>
      <c r="BM1620" s="1"/>
      <c r="BN1620" s="1"/>
      <c r="BO1620" s="1"/>
      <c r="BP1620" s="1"/>
      <c r="BQ1620" s="1"/>
      <c r="BR1620" s="1"/>
      <c r="BS1620" s="1"/>
      <c r="BT1620" s="1"/>
      <c r="BU1620" s="1"/>
      <c r="BV1620" s="1"/>
      <c r="BW1620" s="1"/>
      <c r="BX1620" s="1"/>
      <c r="BY1620" s="1"/>
      <c r="BZ1620" s="1"/>
      <c r="CA1620" s="1"/>
      <c r="CB1620" s="1"/>
      <c r="CC1620" s="1"/>
      <c r="CD1620" s="1"/>
      <c r="CE1620" s="1"/>
      <c r="CF1620" s="1"/>
      <c r="CG1620" s="1"/>
      <c r="CH1620" s="1"/>
      <c r="CI1620" s="1"/>
      <c r="CJ1620" s="1"/>
      <c r="CK1620" s="1"/>
      <c r="CL1620" s="1"/>
      <c r="CM1620" s="1"/>
      <c r="CN1620" s="1"/>
      <c r="CO1620" s="1"/>
      <c r="CP1620" s="1"/>
      <c r="CQ1620" s="1"/>
      <c r="CR1620" s="1"/>
      <c r="CS1620" s="1"/>
      <c r="CT1620" s="1"/>
      <c r="CU1620" s="1"/>
      <c r="CV1620" s="1"/>
      <c r="CW1620" s="1"/>
      <c r="CX1620" s="1"/>
      <c r="CY1620" s="1"/>
      <c r="CZ1620" s="1"/>
      <c r="DA1620" s="1"/>
      <c r="DB1620" s="1"/>
      <c r="DC1620" s="1"/>
      <c r="DD1620" s="1"/>
      <c r="DE1620" s="1"/>
      <c r="DF1620" s="1"/>
      <c r="DG1620" s="1"/>
      <c r="DH1620" s="1"/>
      <c r="DI1620" s="1"/>
      <c r="DJ1620" s="1"/>
      <c r="DK1620" s="1"/>
      <c r="DL1620" s="1"/>
      <c r="DM1620" s="1"/>
      <c r="DN1620" s="1"/>
      <c r="DO1620" s="1"/>
      <c r="DP1620" s="1"/>
      <c r="DQ1620" s="1"/>
      <c r="DR1620" s="1"/>
      <c r="DS1620" s="1"/>
      <c r="DT1620" s="1"/>
      <c r="DU1620" s="1"/>
      <c r="DV1620" s="1"/>
      <c r="DW1620" s="1"/>
      <c r="DX1620" s="1"/>
      <c r="DY1620" s="1"/>
      <c r="DZ1620" s="1"/>
      <c r="EA1620" s="1"/>
      <c r="EB1620" s="1"/>
      <c r="EC1620" s="1"/>
      <c r="ED1620" s="1"/>
      <c r="EE1620" s="1"/>
      <c r="EF1620" s="1"/>
      <c r="EG1620" s="1"/>
    </row>
    <row r="1621" spans="1:137" s="46" customFormat="1" ht="11.25">
      <c r="A1621" s="1"/>
      <c r="C1621" s="48"/>
      <c r="J1621" s="1"/>
      <c r="K1621" s="1"/>
      <c r="L1621" s="1"/>
      <c r="M1621" s="1"/>
      <c r="N1621" s="1"/>
      <c r="O1621" s="1"/>
      <c r="P1621" s="1"/>
      <c r="Q1621" s="1"/>
      <c r="R1621" s="1"/>
      <c r="S1621" s="1"/>
      <c r="T1621" s="1"/>
      <c r="U1621" s="1"/>
      <c r="V1621" s="1"/>
      <c r="W1621" s="1"/>
      <c r="X1621" s="1"/>
      <c r="Y1621" s="1"/>
      <c r="Z1621" s="1"/>
      <c r="AA1621" s="1"/>
      <c r="AB1621" s="1"/>
      <c r="AC1621" s="1"/>
      <c r="AD1621" s="1"/>
      <c r="AE1621" s="1"/>
      <c r="AF1621" s="1"/>
      <c r="AG1621" s="1"/>
      <c r="AH1621" s="1"/>
      <c r="AI1621" s="1"/>
      <c r="AJ1621" s="1"/>
      <c r="AK1621" s="1"/>
      <c r="AL1621" s="1"/>
      <c r="AM1621" s="1"/>
      <c r="AN1621" s="1"/>
      <c r="AO1621" s="1"/>
      <c r="AP1621" s="1"/>
      <c r="AQ1621" s="1"/>
      <c r="AR1621" s="1"/>
      <c r="AS1621" s="1"/>
      <c r="AT1621" s="1"/>
      <c r="AU1621" s="1"/>
      <c r="AV1621" s="1"/>
      <c r="AW1621" s="1"/>
      <c r="AX1621" s="1"/>
      <c r="AY1621" s="1"/>
      <c r="AZ1621" s="1"/>
      <c r="BA1621" s="1"/>
      <c r="BB1621" s="1"/>
      <c r="BC1621" s="1"/>
      <c r="BD1621" s="1"/>
      <c r="BE1621" s="1"/>
      <c r="BF1621" s="1"/>
      <c r="BG1621" s="1"/>
      <c r="BH1621" s="1"/>
      <c r="BI1621" s="1"/>
      <c r="BJ1621" s="1"/>
      <c r="BK1621" s="1"/>
      <c r="BL1621" s="1"/>
      <c r="BM1621" s="1"/>
      <c r="BN1621" s="1"/>
      <c r="BO1621" s="1"/>
      <c r="BP1621" s="1"/>
      <c r="BQ1621" s="1"/>
      <c r="BR1621" s="1"/>
      <c r="BS1621" s="1"/>
      <c r="BT1621" s="1"/>
      <c r="BU1621" s="1"/>
      <c r="BV1621" s="1"/>
      <c r="BW1621" s="1"/>
      <c r="BX1621" s="1"/>
      <c r="BY1621" s="1"/>
      <c r="BZ1621" s="1"/>
      <c r="CA1621" s="1"/>
      <c r="CB1621" s="1"/>
      <c r="CC1621" s="1"/>
      <c r="CD1621" s="1"/>
      <c r="CE1621" s="1"/>
      <c r="CF1621" s="1"/>
      <c r="CG1621" s="1"/>
      <c r="CH1621" s="1"/>
      <c r="CI1621" s="1"/>
      <c r="CJ1621" s="1"/>
      <c r="CK1621" s="1"/>
      <c r="CL1621" s="1"/>
      <c r="CM1621" s="1"/>
      <c r="CN1621" s="1"/>
      <c r="CO1621" s="1"/>
      <c r="CP1621" s="1"/>
      <c r="CQ1621" s="1"/>
      <c r="CR1621" s="1"/>
      <c r="CS1621" s="1"/>
      <c r="CT1621" s="1"/>
      <c r="CU1621" s="1"/>
      <c r="CV1621" s="1"/>
      <c r="CW1621" s="1"/>
      <c r="CX1621" s="1"/>
      <c r="CY1621" s="1"/>
      <c r="CZ1621" s="1"/>
      <c r="DA1621" s="1"/>
      <c r="DB1621" s="1"/>
      <c r="DC1621" s="1"/>
      <c r="DD1621" s="1"/>
      <c r="DE1621" s="1"/>
      <c r="DF1621" s="1"/>
      <c r="DG1621" s="1"/>
      <c r="DH1621" s="1"/>
      <c r="DI1621" s="1"/>
      <c r="DJ1621" s="1"/>
      <c r="DK1621" s="1"/>
      <c r="DL1621" s="1"/>
      <c r="DM1621" s="1"/>
      <c r="DN1621" s="1"/>
      <c r="DO1621" s="1"/>
      <c r="DP1621" s="1"/>
      <c r="DQ1621" s="1"/>
      <c r="DR1621" s="1"/>
      <c r="DS1621" s="1"/>
      <c r="DT1621" s="1"/>
      <c r="DU1621" s="1"/>
      <c r="DV1621" s="1"/>
      <c r="DW1621" s="1"/>
      <c r="DX1621" s="1"/>
      <c r="DY1621" s="1"/>
      <c r="DZ1621" s="1"/>
      <c r="EA1621" s="1"/>
      <c r="EB1621" s="1"/>
      <c r="EC1621" s="1"/>
      <c r="ED1621" s="1"/>
      <c r="EE1621" s="1"/>
      <c r="EF1621" s="1"/>
      <c r="EG1621" s="1"/>
    </row>
    <row r="1622" spans="1:137" s="46" customFormat="1" ht="11.25">
      <c r="A1622" s="1"/>
      <c r="C1622" s="48"/>
      <c r="J1622" s="1"/>
      <c r="K1622" s="1"/>
      <c r="L1622" s="1"/>
      <c r="M1622" s="1"/>
      <c r="N1622" s="1"/>
      <c r="O1622" s="1"/>
      <c r="P1622" s="1"/>
      <c r="Q1622" s="1"/>
      <c r="R1622" s="1"/>
      <c r="S1622" s="1"/>
      <c r="T1622" s="1"/>
      <c r="U1622" s="1"/>
      <c r="V1622" s="1"/>
      <c r="W1622" s="1"/>
      <c r="X1622" s="1"/>
      <c r="Y1622" s="1"/>
      <c r="Z1622" s="1"/>
      <c r="AA1622" s="1"/>
      <c r="AB1622" s="1"/>
      <c r="AC1622" s="1"/>
      <c r="AD1622" s="1"/>
      <c r="AE1622" s="1"/>
      <c r="AF1622" s="1"/>
      <c r="AG1622" s="1"/>
      <c r="AH1622" s="1"/>
      <c r="AI1622" s="1"/>
      <c r="AJ1622" s="1"/>
      <c r="AK1622" s="1"/>
      <c r="AL1622" s="1"/>
      <c r="AM1622" s="1"/>
      <c r="AN1622" s="1"/>
      <c r="AO1622" s="1"/>
      <c r="AP1622" s="1"/>
      <c r="AQ1622" s="1"/>
      <c r="AR1622" s="1"/>
      <c r="AS1622" s="1"/>
      <c r="AT1622" s="1"/>
      <c r="AU1622" s="1"/>
      <c r="AV1622" s="1"/>
      <c r="AW1622" s="1"/>
      <c r="AX1622" s="1"/>
      <c r="AY1622" s="1"/>
      <c r="AZ1622" s="1"/>
      <c r="BA1622" s="1"/>
      <c r="BB1622" s="1"/>
      <c r="BC1622" s="1"/>
      <c r="BD1622" s="1"/>
      <c r="BE1622" s="1"/>
      <c r="BF1622" s="1"/>
      <c r="BG1622" s="1"/>
      <c r="BH1622" s="1"/>
      <c r="BI1622" s="1"/>
      <c r="BJ1622" s="1"/>
      <c r="BK1622" s="1"/>
      <c r="BL1622" s="1"/>
      <c r="BM1622" s="1"/>
      <c r="BN1622" s="1"/>
      <c r="BO1622" s="1"/>
      <c r="BP1622" s="1"/>
      <c r="BQ1622" s="1"/>
      <c r="BR1622" s="1"/>
      <c r="BS1622" s="1"/>
      <c r="BT1622" s="1"/>
      <c r="BU1622" s="1"/>
      <c r="BV1622" s="1"/>
      <c r="BW1622" s="1"/>
      <c r="BX1622" s="1"/>
      <c r="BY1622" s="1"/>
      <c r="BZ1622" s="1"/>
      <c r="CA1622" s="1"/>
      <c r="CB1622" s="1"/>
      <c r="CC1622" s="1"/>
      <c r="CD1622" s="1"/>
      <c r="CE1622" s="1"/>
      <c r="CF1622" s="1"/>
      <c r="CG1622" s="1"/>
      <c r="CH1622" s="1"/>
      <c r="CI1622" s="1"/>
      <c r="CJ1622" s="1"/>
      <c r="CK1622" s="1"/>
      <c r="CL1622" s="1"/>
      <c r="CM1622" s="1"/>
      <c r="CN1622" s="1"/>
      <c r="CO1622" s="1"/>
      <c r="CP1622" s="1"/>
      <c r="CQ1622" s="1"/>
      <c r="CR1622" s="1"/>
      <c r="CS1622" s="1"/>
      <c r="CT1622" s="1"/>
      <c r="CU1622" s="1"/>
      <c r="CV1622" s="1"/>
      <c r="CW1622" s="1"/>
      <c r="CX1622" s="1"/>
      <c r="CY1622" s="1"/>
      <c r="CZ1622" s="1"/>
      <c r="DA1622" s="1"/>
      <c r="DB1622" s="1"/>
      <c r="DC1622" s="1"/>
      <c r="DD1622" s="1"/>
      <c r="DE1622" s="1"/>
      <c r="DF1622" s="1"/>
      <c r="DG1622" s="1"/>
      <c r="DH1622" s="1"/>
      <c r="DI1622" s="1"/>
      <c r="DJ1622" s="1"/>
      <c r="DK1622" s="1"/>
      <c r="DL1622" s="1"/>
      <c r="DM1622" s="1"/>
      <c r="DN1622" s="1"/>
      <c r="DO1622" s="1"/>
      <c r="DP1622" s="1"/>
      <c r="DQ1622" s="1"/>
      <c r="DR1622" s="1"/>
      <c r="DS1622" s="1"/>
      <c r="DT1622" s="1"/>
      <c r="DU1622" s="1"/>
      <c r="DV1622" s="1"/>
      <c r="DW1622" s="1"/>
      <c r="DX1622" s="1"/>
      <c r="DY1622" s="1"/>
      <c r="DZ1622" s="1"/>
      <c r="EA1622" s="1"/>
      <c r="EB1622" s="1"/>
      <c r="EC1622" s="1"/>
      <c r="ED1622" s="1"/>
      <c r="EE1622" s="1"/>
      <c r="EF1622" s="1"/>
      <c r="EG1622" s="1"/>
    </row>
    <row r="1623" spans="1:137" s="46" customFormat="1" ht="11.25">
      <c r="A1623" s="1"/>
      <c r="C1623" s="48"/>
      <c r="J1623" s="1"/>
      <c r="K1623" s="1"/>
      <c r="L1623" s="1"/>
      <c r="M1623" s="1"/>
      <c r="N1623" s="1"/>
      <c r="O1623" s="1"/>
      <c r="P1623" s="1"/>
      <c r="Q1623" s="1"/>
      <c r="R1623" s="1"/>
      <c r="S1623" s="1"/>
      <c r="T1623" s="1"/>
      <c r="U1623" s="1"/>
      <c r="V1623" s="1"/>
      <c r="W1623" s="1"/>
      <c r="X1623" s="1"/>
      <c r="Y1623" s="1"/>
      <c r="Z1623" s="1"/>
      <c r="AA1623" s="1"/>
      <c r="AB1623" s="1"/>
      <c r="AC1623" s="1"/>
      <c r="AD1623" s="1"/>
      <c r="AE1623" s="1"/>
      <c r="AF1623" s="1"/>
      <c r="AG1623" s="1"/>
      <c r="AH1623" s="1"/>
      <c r="AI1623" s="1"/>
      <c r="AJ1623" s="1"/>
      <c r="AK1623" s="1"/>
      <c r="AL1623" s="1"/>
      <c r="AM1623" s="1"/>
      <c r="AN1623" s="1"/>
      <c r="AO1623" s="1"/>
      <c r="AP1623" s="1"/>
      <c r="AQ1623" s="1"/>
      <c r="AR1623" s="1"/>
      <c r="AS1623" s="1"/>
      <c r="AT1623" s="1"/>
      <c r="AU1623" s="1"/>
      <c r="AV1623" s="1"/>
      <c r="AW1623" s="1"/>
      <c r="AX1623" s="1"/>
      <c r="AY1623" s="1"/>
      <c r="AZ1623" s="1"/>
      <c r="BA1623" s="1"/>
      <c r="BB1623" s="1"/>
      <c r="BC1623" s="1"/>
      <c r="BD1623" s="1"/>
      <c r="BE1623" s="1"/>
      <c r="BF1623" s="1"/>
      <c r="BG1623" s="1"/>
      <c r="BH1623" s="1"/>
      <c r="BI1623" s="1"/>
      <c r="BJ1623" s="1"/>
      <c r="BK1623" s="1"/>
      <c r="BL1623" s="1"/>
      <c r="BM1623" s="1"/>
      <c r="BN1623" s="1"/>
      <c r="BO1623" s="1"/>
      <c r="BP1623" s="1"/>
      <c r="BQ1623" s="1"/>
      <c r="BR1623" s="1"/>
      <c r="BS1623" s="1"/>
      <c r="BT1623" s="1"/>
      <c r="BU1623" s="1"/>
      <c r="BV1623" s="1"/>
      <c r="BW1623" s="1"/>
      <c r="BX1623" s="1"/>
      <c r="BY1623" s="1"/>
      <c r="BZ1623" s="1"/>
      <c r="CA1623" s="1"/>
      <c r="CB1623" s="1"/>
      <c r="CC1623" s="1"/>
      <c r="CD1623" s="1"/>
      <c r="CE1623" s="1"/>
      <c r="CF1623" s="1"/>
      <c r="CG1623" s="1"/>
      <c r="CH1623" s="1"/>
      <c r="CI1623" s="1"/>
      <c r="CJ1623" s="1"/>
      <c r="CK1623" s="1"/>
      <c r="CL1623" s="1"/>
      <c r="CM1623" s="1"/>
      <c r="CN1623" s="1"/>
      <c r="CO1623" s="1"/>
      <c r="CP1623" s="1"/>
      <c r="CQ1623" s="1"/>
      <c r="CR1623" s="1"/>
      <c r="CS1623" s="1"/>
      <c r="CT1623" s="1"/>
      <c r="CU1623" s="1"/>
      <c r="CV1623" s="1"/>
      <c r="CW1623" s="1"/>
      <c r="CX1623" s="1"/>
      <c r="CY1623" s="1"/>
      <c r="CZ1623" s="1"/>
      <c r="DA1623" s="1"/>
      <c r="DB1623" s="1"/>
      <c r="DC1623" s="1"/>
      <c r="DD1623" s="1"/>
      <c r="DE1623" s="1"/>
      <c r="DF1623" s="1"/>
      <c r="DG1623" s="1"/>
      <c r="DH1623" s="1"/>
      <c r="DI1623" s="1"/>
      <c r="DJ1623" s="1"/>
      <c r="DK1623" s="1"/>
      <c r="DL1623" s="1"/>
      <c r="DM1623" s="1"/>
      <c r="DN1623" s="1"/>
      <c r="DO1623" s="1"/>
      <c r="DP1623" s="1"/>
      <c r="DQ1623" s="1"/>
      <c r="DR1623" s="1"/>
      <c r="DS1623" s="1"/>
      <c r="DT1623" s="1"/>
      <c r="DU1623" s="1"/>
      <c r="DV1623" s="1"/>
      <c r="DW1623" s="1"/>
      <c r="DX1623" s="1"/>
      <c r="DY1623" s="1"/>
      <c r="DZ1623" s="1"/>
      <c r="EA1623" s="1"/>
      <c r="EB1623" s="1"/>
      <c r="EC1623" s="1"/>
      <c r="ED1623" s="1"/>
      <c r="EE1623" s="1"/>
      <c r="EF1623" s="1"/>
      <c r="EG1623" s="1"/>
    </row>
    <row r="1624" spans="1:137" s="46" customFormat="1" ht="11.25">
      <c r="A1624" s="1"/>
      <c r="C1624" s="48"/>
      <c r="J1624" s="1"/>
      <c r="K1624" s="1"/>
      <c r="L1624" s="1"/>
      <c r="M1624" s="1"/>
      <c r="N1624" s="1"/>
      <c r="O1624" s="1"/>
      <c r="P1624" s="1"/>
      <c r="Q1624" s="1"/>
      <c r="R1624" s="1"/>
      <c r="S1624" s="1"/>
      <c r="T1624" s="1"/>
      <c r="U1624" s="1"/>
      <c r="V1624" s="1"/>
      <c r="W1624" s="1"/>
      <c r="X1624" s="1"/>
      <c r="Y1624" s="1"/>
      <c r="Z1624" s="1"/>
      <c r="AA1624" s="1"/>
      <c r="AB1624" s="1"/>
      <c r="AC1624" s="1"/>
      <c r="AD1624" s="1"/>
      <c r="AE1624" s="1"/>
      <c r="AF1624" s="1"/>
      <c r="AG1624" s="1"/>
      <c r="AH1624" s="1"/>
      <c r="AI1624" s="1"/>
      <c r="AJ1624" s="1"/>
      <c r="AK1624" s="1"/>
      <c r="AL1624" s="1"/>
      <c r="AM1624" s="1"/>
      <c r="AN1624" s="1"/>
      <c r="AO1624" s="1"/>
      <c r="AP1624" s="1"/>
      <c r="AQ1624" s="1"/>
      <c r="AR1624" s="1"/>
      <c r="AS1624" s="1"/>
      <c r="AT1624" s="1"/>
      <c r="AU1624" s="1"/>
      <c r="AV1624" s="1"/>
      <c r="AW1624" s="1"/>
      <c r="AX1624" s="1"/>
      <c r="AY1624" s="1"/>
      <c r="AZ1624" s="1"/>
      <c r="BA1624" s="1"/>
      <c r="BB1624" s="1"/>
      <c r="BC1624" s="1"/>
      <c r="BD1624" s="1"/>
      <c r="BE1624" s="1"/>
      <c r="BF1624" s="1"/>
      <c r="BG1624" s="1"/>
      <c r="BH1624" s="1"/>
      <c r="BI1624" s="1"/>
      <c r="BJ1624" s="1"/>
      <c r="BK1624" s="1"/>
      <c r="BL1624" s="1"/>
      <c r="BM1624" s="1"/>
      <c r="BN1624" s="1"/>
      <c r="BO1624" s="1"/>
      <c r="BP1624" s="1"/>
      <c r="BQ1624" s="1"/>
      <c r="BR1624" s="1"/>
      <c r="BS1624" s="1"/>
      <c r="BT1624" s="1"/>
      <c r="BU1624" s="1"/>
      <c r="BV1624" s="1"/>
      <c r="BW1624" s="1"/>
      <c r="BX1624" s="1"/>
      <c r="BY1624" s="1"/>
      <c r="BZ1624" s="1"/>
      <c r="CA1624" s="1"/>
      <c r="CB1624" s="1"/>
      <c r="CC1624" s="1"/>
      <c r="CD1624" s="1"/>
      <c r="CE1624" s="1"/>
      <c r="CF1624" s="1"/>
      <c r="CG1624" s="1"/>
      <c r="CH1624" s="1"/>
      <c r="CI1624" s="1"/>
      <c r="CJ1624" s="1"/>
      <c r="CK1624" s="1"/>
      <c r="CL1624" s="1"/>
      <c r="CM1624" s="1"/>
      <c r="CN1624" s="1"/>
      <c r="CO1624" s="1"/>
      <c r="CP1624" s="1"/>
      <c r="CQ1624" s="1"/>
      <c r="CR1624" s="1"/>
      <c r="CS1624" s="1"/>
      <c r="CT1624" s="1"/>
      <c r="CU1624" s="1"/>
      <c r="CV1624" s="1"/>
      <c r="CW1624" s="1"/>
      <c r="CX1624" s="1"/>
      <c r="CY1624" s="1"/>
      <c r="CZ1624" s="1"/>
      <c r="DA1624" s="1"/>
      <c r="DB1624" s="1"/>
      <c r="DC1624" s="1"/>
      <c r="DD1624" s="1"/>
      <c r="DE1624" s="1"/>
      <c r="DF1624" s="1"/>
      <c r="DG1624" s="1"/>
      <c r="DH1624" s="1"/>
      <c r="DI1624" s="1"/>
      <c r="DJ1624" s="1"/>
      <c r="DK1624" s="1"/>
      <c r="DL1624" s="1"/>
      <c r="DM1624" s="1"/>
      <c r="DN1624" s="1"/>
      <c r="DO1624" s="1"/>
      <c r="DP1624" s="1"/>
      <c r="DQ1624" s="1"/>
      <c r="DR1624" s="1"/>
      <c r="DS1624" s="1"/>
      <c r="DT1624" s="1"/>
      <c r="DU1624" s="1"/>
      <c r="DV1624" s="1"/>
      <c r="DW1624" s="1"/>
      <c r="DX1624" s="1"/>
      <c r="DY1624" s="1"/>
      <c r="DZ1624" s="1"/>
      <c r="EA1624" s="1"/>
      <c r="EB1624" s="1"/>
      <c r="EC1624" s="1"/>
      <c r="ED1624" s="1"/>
      <c r="EE1624" s="1"/>
      <c r="EF1624" s="1"/>
      <c r="EG1624" s="1"/>
    </row>
    <row r="1625" spans="1:137" s="46" customFormat="1" ht="11.25">
      <c r="A1625" s="1"/>
      <c r="C1625" s="48"/>
      <c r="J1625" s="1"/>
      <c r="K1625" s="1"/>
      <c r="L1625" s="1"/>
      <c r="M1625" s="1"/>
      <c r="N1625" s="1"/>
      <c r="O1625" s="1"/>
      <c r="P1625" s="1"/>
      <c r="Q1625" s="1"/>
      <c r="R1625" s="1"/>
      <c r="S1625" s="1"/>
      <c r="T1625" s="1"/>
      <c r="U1625" s="1"/>
      <c r="V1625" s="1"/>
      <c r="W1625" s="1"/>
      <c r="X1625" s="1"/>
      <c r="Y1625" s="1"/>
      <c r="Z1625" s="1"/>
      <c r="AA1625" s="1"/>
      <c r="AB1625" s="1"/>
      <c r="AC1625" s="1"/>
      <c r="AD1625" s="1"/>
      <c r="AE1625" s="1"/>
      <c r="AF1625" s="1"/>
      <c r="AG1625" s="1"/>
      <c r="AH1625" s="1"/>
      <c r="AI1625" s="1"/>
      <c r="AJ1625" s="1"/>
      <c r="AK1625" s="1"/>
      <c r="AL1625" s="1"/>
      <c r="AM1625" s="1"/>
      <c r="AN1625" s="1"/>
      <c r="AO1625" s="1"/>
      <c r="AP1625" s="1"/>
      <c r="AQ1625" s="1"/>
      <c r="AR1625" s="1"/>
      <c r="AS1625" s="1"/>
      <c r="AT1625" s="1"/>
      <c r="AU1625" s="1"/>
      <c r="AV1625" s="1"/>
      <c r="AW1625" s="1"/>
      <c r="AX1625" s="1"/>
      <c r="AY1625" s="1"/>
      <c r="AZ1625" s="1"/>
      <c r="BA1625" s="1"/>
      <c r="BB1625" s="1"/>
      <c r="BC1625" s="1"/>
      <c r="BD1625" s="1"/>
      <c r="BE1625" s="1"/>
      <c r="BF1625" s="1"/>
      <c r="BG1625" s="1"/>
      <c r="BH1625" s="1"/>
      <c r="BI1625" s="1"/>
      <c r="BJ1625" s="1"/>
      <c r="BK1625" s="1"/>
      <c r="BL1625" s="1"/>
      <c r="BM1625" s="1"/>
      <c r="BN1625" s="1"/>
      <c r="BO1625" s="1"/>
      <c r="BP1625" s="1"/>
      <c r="BQ1625" s="1"/>
      <c r="BR1625" s="1"/>
      <c r="BS1625" s="1"/>
      <c r="BT1625" s="1"/>
      <c r="BU1625" s="1"/>
      <c r="BV1625" s="1"/>
      <c r="BW1625" s="1"/>
      <c r="BX1625" s="1"/>
      <c r="BY1625" s="1"/>
      <c r="BZ1625" s="1"/>
      <c r="CA1625" s="1"/>
      <c r="CB1625" s="1"/>
      <c r="CC1625" s="1"/>
      <c r="CD1625" s="1"/>
      <c r="CE1625" s="1"/>
      <c r="CF1625" s="1"/>
      <c r="CG1625" s="1"/>
      <c r="CH1625" s="1"/>
      <c r="CI1625" s="1"/>
      <c r="CJ1625" s="1"/>
      <c r="CK1625" s="1"/>
      <c r="CL1625" s="1"/>
      <c r="CM1625" s="1"/>
      <c r="CN1625" s="1"/>
      <c r="CO1625" s="1"/>
      <c r="CP1625" s="1"/>
      <c r="CQ1625" s="1"/>
      <c r="CR1625" s="1"/>
      <c r="CS1625" s="1"/>
      <c r="CT1625" s="1"/>
      <c r="CU1625" s="1"/>
      <c r="CV1625" s="1"/>
      <c r="CW1625" s="1"/>
      <c r="CX1625" s="1"/>
      <c r="CY1625" s="1"/>
      <c r="CZ1625" s="1"/>
      <c r="DA1625" s="1"/>
      <c r="DB1625" s="1"/>
      <c r="DC1625" s="1"/>
      <c r="DD1625" s="1"/>
      <c r="DE1625" s="1"/>
      <c r="DF1625" s="1"/>
      <c r="DG1625" s="1"/>
      <c r="DH1625" s="1"/>
      <c r="DI1625" s="1"/>
      <c r="DJ1625" s="1"/>
      <c r="DK1625" s="1"/>
      <c r="DL1625" s="1"/>
      <c r="DM1625" s="1"/>
      <c r="DN1625" s="1"/>
      <c r="DO1625" s="1"/>
      <c r="DP1625" s="1"/>
      <c r="DQ1625" s="1"/>
      <c r="DR1625" s="1"/>
      <c r="DS1625" s="1"/>
      <c r="DT1625" s="1"/>
      <c r="DU1625" s="1"/>
      <c r="DV1625" s="1"/>
      <c r="DW1625" s="1"/>
      <c r="DX1625" s="1"/>
      <c r="DY1625" s="1"/>
      <c r="DZ1625" s="1"/>
      <c r="EA1625" s="1"/>
      <c r="EB1625" s="1"/>
      <c r="EC1625" s="1"/>
      <c r="ED1625" s="1"/>
      <c r="EE1625" s="1"/>
      <c r="EF1625" s="1"/>
      <c r="EG1625" s="1"/>
    </row>
    <row r="1626" spans="1:137" s="46" customFormat="1" ht="11.25">
      <c r="A1626" s="1"/>
      <c r="C1626" s="48"/>
      <c r="J1626" s="1"/>
      <c r="K1626" s="1"/>
      <c r="L1626" s="1"/>
      <c r="M1626" s="1"/>
      <c r="N1626" s="1"/>
      <c r="O1626" s="1"/>
      <c r="P1626" s="1"/>
      <c r="Q1626" s="1"/>
      <c r="R1626" s="1"/>
      <c r="S1626" s="1"/>
      <c r="T1626" s="1"/>
      <c r="U1626" s="1"/>
      <c r="V1626" s="1"/>
      <c r="W1626" s="1"/>
      <c r="X1626" s="1"/>
      <c r="Y1626" s="1"/>
      <c r="Z1626" s="1"/>
      <c r="AA1626" s="1"/>
      <c r="AB1626" s="1"/>
      <c r="AC1626" s="1"/>
      <c r="AD1626" s="1"/>
      <c r="AE1626" s="1"/>
      <c r="AF1626" s="1"/>
      <c r="AG1626" s="1"/>
      <c r="AH1626" s="1"/>
      <c r="AI1626" s="1"/>
      <c r="AJ1626" s="1"/>
      <c r="AK1626" s="1"/>
      <c r="AL1626" s="1"/>
      <c r="AM1626" s="1"/>
      <c r="AN1626" s="1"/>
      <c r="AO1626" s="1"/>
      <c r="AP1626" s="1"/>
      <c r="AQ1626" s="1"/>
      <c r="AR1626" s="1"/>
      <c r="AS1626" s="1"/>
      <c r="AT1626" s="1"/>
      <c r="AU1626" s="1"/>
      <c r="AV1626" s="1"/>
      <c r="AW1626" s="1"/>
      <c r="AX1626" s="1"/>
      <c r="AY1626" s="1"/>
      <c r="AZ1626" s="1"/>
      <c r="BA1626" s="1"/>
      <c r="BB1626" s="1"/>
      <c r="BC1626" s="1"/>
      <c r="BD1626" s="1"/>
      <c r="BE1626" s="1"/>
      <c r="BF1626" s="1"/>
      <c r="BG1626" s="1"/>
      <c r="BH1626" s="1"/>
      <c r="BI1626" s="1"/>
      <c r="BJ1626" s="1"/>
      <c r="BK1626" s="1"/>
      <c r="BL1626" s="1"/>
      <c r="BM1626" s="1"/>
      <c r="BN1626" s="1"/>
      <c r="BO1626" s="1"/>
      <c r="BP1626" s="1"/>
      <c r="BQ1626" s="1"/>
      <c r="BR1626" s="1"/>
      <c r="BS1626" s="1"/>
      <c r="BT1626" s="1"/>
      <c r="BU1626" s="1"/>
      <c r="BV1626" s="1"/>
      <c r="BW1626" s="1"/>
      <c r="BX1626" s="1"/>
      <c r="BY1626" s="1"/>
      <c r="BZ1626" s="1"/>
      <c r="CA1626" s="1"/>
      <c r="CB1626" s="1"/>
      <c r="CC1626" s="1"/>
      <c r="CD1626" s="1"/>
      <c r="CE1626" s="1"/>
      <c r="CF1626" s="1"/>
      <c r="CG1626" s="1"/>
      <c r="CH1626" s="1"/>
      <c r="CI1626" s="1"/>
      <c r="CJ1626" s="1"/>
      <c r="CK1626" s="1"/>
      <c r="CL1626" s="1"/>
      <c r="CM1626" s="1"/>
      <c r="CN1626" s="1"/>
      <c r="CO1626" s="1"/>
      <c r="CP1626" s="1"/>
      <c r="CQ1626" s="1"/>
      <c r="CR1626" s="1"/>
      <c r="CS1626" s="1"/>
      <c r="CT1626" s="1"/>
      <c r="CU1626" s="1"/>
      <c r="CV1626" s="1"/>
      <c r="CW1626" s="1"/>
      <c r="CX1626" s="1"/>
      <c r="CY1626" s="1"/>
      <c r="CZ1626" s="1"/>
      <c r="DA1626" s="1"/>
      <c r="DB1626" s="1"/>
      <c r="DC1626" s="1"/>
      <c r="DD1626" s="1"/>
      <c r="DE1626" s="1"/>
      <c r="DF1626" s="1"/>
      <c r="DG1626" s="1"/>
      <c r="DH1626" s="1"/>
      <c r="DI1626" s="1"/>
      <c r="DJ1626" s="1"/>
      <c r="DK1626" s="1"/>
      <c r="DL1626" s="1"/>
      <c r="DM1626" s="1"/>
      <c r="DN1626" s="1"/>
      <c r="DO1626" s="1"/>
      <c r="DP1626" s="1"/>
      <c r="DQ1626" s="1"/>
      <c r="DR1626" s="1"/>
      <c r="DS1626" s="1"/>
      <c r="DT1626" s="1"/>
      <c r="DU1626" s="1"/>
      <c r="DV1626" s="1"/>
      <c r="DW1626" s="1"/>
      <c r="DX1626" s="1"/>
      <c r="DY1626" s="1"/>
      <c r="DZ1626" s="1"/>
      <c r="EA1626" s="1"/>
      <c r="EB1626" s="1"/>
      <c r="EC1626" s="1"/>
      <c r="ED1626" s="1"/>
      <c r="EE1626" s="1"/>
      <c r="EF1626" s="1"/>
      <c r="EG1626" s="1"/>
    </row>
    <row r="1627" spans="1:137" s="46" customFormat="1" ht="11.25">
      <c r="A1627" s="1"/>
      <c r="C1627" s="48"/>
      <c r="J1627" s="1"/>
      <c r="K1627" s="1"/>
      <c r="L1627" s="1"/>
      <c r="M1627" s="1"/>
      <c r="N1627" s="1"/>
      <c r="O1627" s="1"/>
      <c r="P1627" s="1"/>
      <c r="Q1627" s="1"/>
      <c r="R1627" s="1"/>
      <c r="S1627" s="1"/>
      <c r="T1627" s="1"/>
      <c r="U1627" s="1"/>
      <c r="V1627" s="1"/>
      <c r="W1627" s="1"/>
      <c r="X1627" s="1"/>
      <c r="Y1627" s="1"/>
      <c r="Z1627" s="1"/>
      <c r="AA1627" s="1"/>
      <c r="AB1627" s="1"/>
      <c r="AC1627" s="1"/>
      <c r="AD1627" s="1"/>
      <c r="AE1627" s="1"/>
      <c r="AF1627" s="1"/>
      <c r="AG1627" s="1"/>
      <c r="AH1627" s="1"/>
      <c r="AI1627" s="1"/>
      <c r="AJ1627" s="1"/>
      <c r="AK1627" s="1"/>
      <c r="AL1627" s="1"/>
      <c r="AM1627" s="1"/>
      <c r="AN1627" s="1"/>
      <c r="AO1627" s="1"/>
      <c r="AP1627" s="1"/>
      <c r="AQ1627" s="1"/>
      <c r="AR1627" s="1"/>
      <c r="AS1627" s="1"/>
      <c r="AT1627" s="1"/>
      <c r="AU1627" s="1"/>
      <c r="AV1627" s="1"/>
      <c r="AW1627" s="1"/>
      <c r="AX1627" s="1"/>
      <c r="AY1627" s="1"/>
      <c r="AZ1627" s="1"/>
      <c r="BA1627" s="1"/>
      <c r="BB1627" s="1"/>
      <c r="BC1627" s="1"/>
      <c r="BD1627" s="1"/>
      <c r="BE1627" s="1"/>
      <c r="BF1627" s="1"/>
      <c r="BG1627" s="1"/>
      <c r="BH1627" s="1"/>
      <c r="BI1627" s="1"/>
      <c r="BJ1627" s="1"/>
      <c r="BK1627" s="1"/>
      <c r="BL1627" s="1"/>
      <c r="BM1627" s="1"/>
      <c r="BN1627" s="1"/>
      <c r="BO1627" s="1"/>
      <c r="BP1627" s="1"/>
      <c r="BQ1627" s="1"/>
      <c r="BR1627" s="1"/>
      <c r="BS1627" s="1"/>
      <c r="BT1627" s="1"/>
      <c r="BU1627" s="1"/>
      <c r="BV1627" s="1"/>
      <c r="BW1627" s="1"/>
      <c r="BX1627" s="1"/>
      <c r="BY1627" s="1"/>
      <c r="BZ1627" s="1"/>
      <c r="CA1627" s="1"/>
      <c r="CB1627" s="1"/>
      <c r="CC1627" s="1"/>
      <c r="CD1627" s="1"/>
      <c r="CE1627" s="1"/>
      <c r="CF1627" s="1"/>
      <c r="CG1627" s="1"/>
      <c r="CH1627" s="1"/>
      <c r="CI1627" s="1"/>
      <c r="CJ1627" s="1"/>
      <c r="CK1627" s="1"/>
      <c r="CL1627" s="1"/>
      <c r="CM1627" s="1"/>
      <c r="CN1627" s="1"/>
      <c r="CO1627" s="1"/>
      <c r="CP1627" s="1"/>
      <c r="CQ1627" s="1"/>
      <c r="CR1627" s="1"/>
      <c r="CS1627" s="1"/>
      <c r="CT1627" s="1"/>
      <c r="CU1627" s="1"/>
      <c r="CV1627" s="1"/>
      <c r="CW1627" s="1"/>
      <c r="CX1627" s="1"/>
      <c r="CY1627" s="1"/>
      <c r="CZ1627" s="1"/>
      <c r="DA1627" s="1"/>
      <c r="DB1627" s="1"/>
      <c r="DC1627" s="1"/>
      <c r="DD1627" s="1"/>
      <c r="DE1627" s="1"/>
      <c r="DF1627" s="1"/>
      <c r="DG1627" s="1"/>
      <c r="DH1627" s="1"/>
      <c r="DI1627" s="1"/>
      <c r="DJ1627" s="1"/>
      <c r="DK1627" s="1"/>
      <c r="DL1627" s="1"/>
      <c r="DM1627" s="1"/>
      <c r="DN1627" s="1"/>
      <c r="DO1627" s="1"/>
      <c r="DP1627" s="1"/>
      <c r="DQ1627" s="1"/>
      <c r="DR1627" s="1"/>
      <c r="DS1627" s="1"/>
      <c r="DT1627" s="1"/>
      <c r="DU1627" s="1"/>
      <c r="DV1627" s="1"/>
      <c r="DW1627" s="1"/>
      <c r="DX1627" s="1"/>
      <c r="DY1627" s="1"/>
      <c r="DZ1627" s="1"/>
      <c r="EA1627" s="1"/>
      <c r="EB1627" s="1"/>
      <c r="EC1627" s="1"/>
      <c r="ED1627" s="1"/>
      <c r="EE1627" s="1"/>
      <c r="EF1627" s="1"/>
      <c r="EG1627" s="1"/>
    </row>
    <row r="1628" spans="1:137" s="46" customFormat="1" ht="11.25">
      <c r="A1628" s="1"/>
      <c r="C1628" s="48"/>
      <c r="J1628" s="1"/>
      <c r="K1628" s="1"/>
      <c r="L1628" s="1"/>
      <c r="M1628" s="1"/>
      <c r="N1628" s="1"/>
      <c r="O1628" s="1"/>
      <c r="P1628" s="1"/>
      <c r="Q1628" s="1"/>
      <c r="R1628" s="1"/>
      <c r="S1628" s="1"/>
      <c r="T1628" s="1"/>
      <c r="U1628" s="1"/>
      <c r="V1628" s="1"/>
      <c r="W1628" s="1"/>
      <c r="X1628" s="1"/>
      <c r="Y1628" s="1"/>
      <c r="Z1628" s="1"/>
      <c r="AA1628" s="1"/>
      <c r="AB1628" s="1"/>
      <c r="AC1628" s="1"/>
      <c r="AD1628" s="1"/>
      <c r="AE1628" s="1"/>
      <c r="AF1628" s="1"/>
      <c r="AG1628" s="1"/>
      <c r="AH1628" s="1"/>
      <c r="AI1628" s="1"/>
      <c r="AJ1628" s="1"/>
      <c r="AK1628" s="1"/>
      <c r="AL1628" s="1"/>
      <c r="AM1628" s="1"/>
      <c r="AN1628" s="1"/>
      <c r="AO1628" s="1"/>
      <c r="AP1628" s="1"/>
      <c r="AQ1628" s="1"/>
      <c r="AR1628" s="1"/>
      <c r="AS1628" s="1"/>
      <c r="AT1628" s="1"/>
      <c r="AU1628" s="1"/>
      <c r="AV1628" s="1"/>
      <c r="AW1628" s="1"/>
      <c r="AX1628" s="1"/>
      <c r="AY1628" s="1"/>
      <c r="AZ1628" s="1"/>
      <c r="BA1628" s="1"/>
      <c r="BB1628" s="1"/>
      <c r="BC1628" s="1"/>
      <c r="BD1628" s="1"/>
      <c r="BE1628" s="1"/>
      <c r="BF1628" s="1"/>
      <c r="BG1628" s="1"/>
      <c r="BH1628" s="1"/>
      <c r="BI1628" s="1"/>
      <c r="BJ1628" s="1"/>
      <c r="BK1628" s="1"/>
      <c r="BL1628" s="1"/>
      <c r="BM1628" s="1"/>
      <c r="BN1628" s="1"/>
      <c r="BO1628" s="1"/>
      <c r="BP1628" s="1"/>
      <c r="BQ1628" s="1"/>
      <c r="BR1628" s="1"/>
      <c r="BS1628" s="1"/>
      <c r="BT1628" s="1"/>
      <c r="BU1628" s="1"/>
      <c r="BV1628" s="1"/>
      <c r="BW1628" s="1"/>
      <c r="BX1628" s="1"/>
      <c r="BY1628" s="1"/>
      <c r="BZ1628" s="1"/>
      <c r="CA1628" s="1"/>
      <c r="CB1628" s="1"/>
      <c r="CC1628" s="1"/>
      <c r="CD1628" s="1"/>
      <c r="CE1628" s="1"/>
      <c r="CF1628" s="1"/>
      <c r="CG1628" s="1"/>
      <c r="CH1628" s="1"/>
      <c r="CI1628" s="1"/>
      <c r="CJ1628" s="1"/>
      <c r="CK1628" s="1"/>
      <c r="CL1628" s="1"/>
      <c r="CM1628" s="1"/>
      <c r="CN1628" s="1"/>
      <c r="CO1628" s="1"/>
      <c r="CP1628" s="1"/>
      <c r="CQ1628" s="1"/>
      <c r="CR1628" s="1"/>
      <c r="CS1628" s="1"/>
      <c r="CT1628" s="1"/>
      <c r="CU1628" s="1"/>
      <c r="CV1628" s="1"/>
      <c r="CW1628" s="1"/>
      <c r="CX1628" s="1"/>
      <c r="CY1628" s="1"/>
      <c r="CZ1628" s="1"/>
      <c r="DA1628" s="1"/>
      <c r="DB1628" s="1"/>
      <c r="DC1628" s="1"/>
      <c r="DD1628" s="1"/>
      <c r="DE1628" s="1"/>
      <c r="DF1628" s="1"/>
      <c r="DG1628" s="1"/>
      <c r="DH1628" s="1"/>
      <c r="DI1628" s="1"/>
      <c r="DJ1628" s="1"/>
      <c r="DK1628" s="1"/>
      <c r="DL1628" s="1"/>
      <c r="DM1628" s="1"/>
      <c r="DN1628" s="1"/>
      <c r="DO1628" s="1"/>
      <c r="DP1628" s="1"/>
      <c r="DQ1628" s="1"/>
      <c r="DR1628" s="1"/>
      <c r="DS1628" s="1"/>
      <c r="DT1628" s="1"/>
      <c r="DU1628" s="1"/>
      <c r="DV1628" s="1"/>
      <c r="DW1628" s="1"/>
      <c r="DX1628" s="1"/>
      <c r="DY1628" s="1"/>
      <c r="DZ1628" s="1"/>
      <c r="EA1628" s="1"/>
      <c r="EB1628" s="1"/>
      <c r="EC1628" s="1"/>
      <c r="ED1628" s="1"/>
      <c r="EE1628" s="1"/>
      <c r="EF1628" s="1"/>
      <c r="EG1628" s="1"/>
    </row>
    <row r="1629" spans="1:137" s="46" customFormat="1" ht="11.25">
      <c r="A1629" s="1"/>
      <c r="C1629" s="48"/>
      <c r="J1629" s="1"/>
      <c r="K1629" s="1"/>
      <c r="L1629" s="1"/>
      <c r="M1629" s="1"/>
      <c r="N1629" s="1"/>
      <c r="O1629" s="1"/>
      <c r="P1629" s="1"/>
      <c r="Q1629" s="1"/>
      <c r="R1629" s="1"/>
      <c r="S1629" s="1"/>
      <c r="T1629" s="1"/>
      <c r="U1629" s="1"/>
      <c r="V1629" s="1"/>
      <c r="W1629" s="1"/>
      <c r="X1629" s="1"/>
      <c r="Y1629" s="1"/>
      <c r="Z1629" s="1"/>
      <c r="AA1629" s="1"/>
      <c r="AB1629" s="1"/>
      <c r="AC1629" s="1"/>
      <c r="AD1629" s="1"/>
      <c r="AE1629" s="1"/>
      <c r="AF1629" s="1"/>
      <c r="AG1629" s="1"/>
      <c r="AH1629" s="1"/>
      <c r="AI1629" s="1"/>
      <c r="AJ1629" s="1"/>
      <c r="AK1629" s="1"/>
      <c r="AL1629" s="1"/>
      <c r="AM1629" s="1"/>
      <c r="AN1629" s="1"/>
      <c r="AO1629" s="1"/>
      <c r="AP1629" s="1"/>
      <c r="AQ1629" s="1"/>
      <c r="AR1629" s="1"/>
      <c r="AS1629" s="1"/>
      <c r="AT1629" s="1"/>
      <c r="AU1629" s="1"/>
      <c r="AV1629" s="1"/>
      <c r="AW1629" s="1"/>
      <c r="AX1629" s="1"/>
      <c r="AY1629" s="1"/>
      <c r="AZ1629" s="1"/>
      <c r="BA1629" s="1"/>
      <c r="BB1629" s="1"/>
      <c r="BC1629" s="1"/>
      <c r="BD1629" s="1"/>
      <c r="BE1629" s="1"/>
      <c r="BF1629" s="1"/>
      <c r="BG1629" s="1"/>
      <c r="BH1629" s="1"/>
      <c r="BI1629" s="1"/>
      <c r="BJ1629" s="1"/>
      <c r="BK1629" s="1"/>
      <c r="BL1629" s="1"/>
      <c r="BM1629" s="1"/>
      <c r="BN1629" s="1"/>
      <c r="BO1629" s="1"/>
      <c r="BP1629" s="1"/>
      <c r="BQ1629" s="1"/>
      <c r="BR1629" s="1"/>
      <c r="BS1629" s="1"/>
      <c r="BT1629" s="1"/>
      <c r="BU1629" s="1"/>
      <c r="BV1629" s="1"/>
      <c r="BW1629" s="1"/>
      <c r="BX1629" s="1"/>
      <c r="BY1629" s="1"/>
      <c r="BZ1629" s="1"/>
      <c r="CA1629" s="1"/>
      <c r="CB1629" s="1"/>
      <c r="CC1629" s="1"/>
      <c r="CD1629" s="1"/>
      <c r="CE1629" s="1"/>
      <c r="CF1629" s="1"/>
      <c r="CG1629" s="1"/>
      <c r="CH1629" s="1"/>
      <c r="CI1629" s="1"/>
      <c r="CJ1629" s="1"/>
      <c r="CK1629" s="1"/>
      <c r="CL1629" s="1"/>
      <c r="CM1629" s="1"/>
      <c r="CN1629" s="1"/>
      <c r="CO1629" s="1"/>
      <c r="CP1629" s="1"/>
      <c r="CQ1629" s="1"/>
      <c r="CR1629" s="1"/>
      <c r="CS1629" s="1"/>
      <c r="CT1629" s="1"/>
      <c r="CU1629" s="1"/>
      <c r="CV1629" s="1"/>
      <c r="CW1629" s="1"/>
      <c r="CX1629" s="1"/>
      <c r="CY1629" s="1"/>
      <c r="CZ1629" s="1"/>
      <c r="DA1629" s="1"/>
      <c r="DB1629" s="1"/>
      <c r="DC1629" s="1"/>
      <c r="DD1629" s="1"/>
      <c r="DE1629" s="1"/>
      <c r="DF1629" s="1"/>
      <c r="DG1629" s="1"/>
      <c r="DH1629" s="1"/>
      <c r="DI1629" s="1"/>
      <c r="DJ1629" s="1"/>
      <c r="DK1629" s="1"/>
      <c r="DL1629" s="1"/>
      <c r="DM1629" s="1"/>
      <c r="DN1629" s="1"/>
      <c r="DO1629" s="1"/>
      <c r="DP1629" s="1"/>
      <c r="DQ1629" s="1"/>
      <c r="DR1629" s="1"/>
      <c r="DS1629" s="1"/>
      <c r="DT1629" s="1"/>
      <c r="DU1629" s="1"/>
      <c r="DV1629" s="1"/>
      <c r="DW1629" s="1"/>
      <c r="DX1629" s="1"/>
      <c r="DY1629" s="1"/>
      <c r="DZ1629" s="1"/>
      <c r="EA1629" s="1"/>
      <c r="EB1629" s="1"/>
      <c r="EC1629" s="1"/>
      <c r="ED1629" s="1"/>
      <c r="EE1629" s="1"/>
      <c r="EF1629" s="1"/>
      <c r="EG1629" s="1"/>
    </row>
    <row r="1630" spans="1:137" s="46" customFormat="1" ht="11.25">
      <c r="A1630" s="1"/>
      <c r="C1630" s="48"/>
      <c r="J1630" s="1"/>
      <c r="K1630" s="1"/>
      <c r="L1630" s="1"/>
      <c r="M1630" s="1"/>
      <c r="N1630" s="1"/>
      <c r="O1630" s="1"/>
      <c r="P1630" s="1"/>
      <c r="Q1630" s="1"/>
      <c r="R1630" s="1"/>
      <c r="S1630" s="1"/>
      <c r="T1630" s="1"/>
      <c r="U1630" s="1"/>
      <c r="V1630" s="1"/>
      <c r="W1630" s="1"/>
      <c r="X1630" s="1"/>
      <c r="Y1630" s="1"/>
      <c r="Z1630" s="1"/>
      <c r="AA1630" s="1"/>
      <c r="AB1630" s="1"/>
      <c r="AC1630" s="1"/>
      <c r="AD1630" s="1"/>
      <c r="AE1630" s="1"/>
      <c r="AF1630" s="1"/>
      <c r="AG1630" s="1"/>
      <c r="AH1630" s="1"/>
      <c r="AI1630" s="1"/>
      <c r="AJ1630" s="1"/>
      <c r="AK1630" s="1"/>
      <c r="AL1630" s="1"/>
      <c r="AM1630" s="1"/>
      <c r="AN1630" s="1"/>
      <c r="AO1630" s="1"/>
      <c r="AP1630" s="1"/>
      <c r="AQ1630" s="1"/>
      <c r="AR1630" s="1"/>
      <c r="AS1630" s="1"/>
      <c r="AT1630" s="1"/>
      <c r="AU1630" s="1"/>
      <c r="AV1630" s="1"/>
      <c r="AW1630" s="1"/>
      <c r="AX1630" s="1"/>
      <c r="AY1630" s="1"/>
      <c r="AZ1630" s="1"/>
      <c r="BA1630" s="1"/>
      <c r="BB1630" s="1"/>
      <c r="BC1630" s="1"/>
      <c r="BD1630" s="1"/>
      <c r="BE1630" s="1"/>
      <c r="BF1630" s="1"/>
      <c r="BG1630" s="1"/>
      <c r="BH1630" s="1"/>
      <c r="BI1630" s="1"/>
      <c r="BJ1630" s="1"/>
      <c r="BK1630" s="1"/>
      <c r="BL1630" s="1"/>
      <c r="BM1630" s="1"/>
      <c r="BN1630" s="1"/>
      <c r="BO1630" s="1"/>
      <c r="BP1630" s="1"/>
      <c r="BQ1630" s="1"/>
      <c r="BR1630" s="1"/>
      <c r="BS1630" s="1"/>
      <c r="BT1630" s="1"/>
      <c r="BU1630" s="1"/>
      <c r="BV1630" s="1"/>
      <c r="BW1630" s="1"/>
      <c r="BX1630" s="1"/>
      <c r="BY1630" s="1"/>
      <c r="BZ1630" s="1"/>
      <c r="CA1630" s="1"/>
      <c r="CB1630" s="1"/>
      <c r="CC1630" s="1"/>
      <c r="CD1630" s="1"/>
      <c r="CE1630" s="1"/>
      <c r="CF1630" s="1"/>
      <c r="CG1630" s="1"/>
      <c r="CH1630" s="1"/>
      <c r="CI1630" s="1"/>
      <c r="CJ1630" s="1"/>
      <c r="CK1630" s="1"/>
      <c r="CL1630" s="1"/>
      <c r="CM1630" s="1"/>
      <c r="CN1630" s="1"/>
      <c r="CO1630" s="1"/>
      <c r="CP1630" s="1"/>
      <c r="CQ1630" s="1"/>
      <c r="CR1630" s="1"/>
      <c r="CS1630" s="1"/>
      <c r="CT1630" s="1"/>
      <c r="CU1630" s="1"/>
      <c r="CV1630" s="1"/>
      <c r="CW1630" s="1"/>
      <c r="CX1630" s="1"/>
      <c r="CY1630" s="1"/>
      <c r="CZ1630" s="1"/>
      <c r="DA1630" s="1"/>
      <c r="DB1630" s="1"/>
      <c r="DC1630" s="1"/>
      <c r="DD1630" s="1"/>
      <c r="DE1630" s="1"/>
      <c r="DF1630" s="1"/>
      <c r="DG1630" s="1"/>
      <c r="DH1630" s="1"/>
      <c r="DI1630" s="1"/>
      <c r="DJ1630" s="1"/>
      <c r="DK1630" s="1"/>
      <c r="DL1630" s="1"/>
      <c r="DM1630" s="1"/>
      <c r="DN1630" s="1"/>
      <c r="DO1630" s="1"/>
      <c r="DP1630" s="1"/>
      <c r="DQ1630" s="1"/>
      <c r="DR1630" s="1"/>
      <c r="DS1630" s="1"/>
      <c r="DT1630" s="1"/>
      <c r="DU1630" s="1"/>
      <c r="DV1630" s="1"/>
      <c r="DW1630" s="1"/>
      <c r="DX1630" s="1"/>
      <c r="DY1630" s="1"/>
      <c r="DZ1630" s="1"/>
      <c r="EA1630" s="1"/>
      <c r="EB1630" s="1"/>
      <c r="EC1630" s="1"/>
      <c r="ED1630" s="1"/>
      <c r="EE1630" s="1"/>
      <c r="EF1630" s="1"/>
      <c r="EG1630" s="1"/>
    </row>
    <row r="1631" spans="1:137" s="46" customFormat="1" ht="11.25">
      <c r="A1631" s="1"/>
      <c r="C1631" s="48"/>
      <c r="J1631" s="1"/>
      <c r="K1631" s="1"/>
      <c r="L1631" s="1"/>
      <c r="M1631" s="1"/>
      <c r="N1631" s="1"/>
      <c r="O1631" s="1"/>
      <c r="P1631" s="1"/>
      <c r="Q1631" s="1"/>
      <c r="R1631" s="1"/>
      <c r="S1631" s="1"/>
      <c r="T1631" s="1"/>
      <c r="U1631" s="1"/>
      <c r="V1631" s="1"/>
      <c r="W1631" s="1"/>
      <c r="X1631" s="1"/>
      <c r="Y1631" s="1"/>
      <c r="Z1631" s="1"/>
      <c r="AA1631" s="1"/>
      <c r="AB1631" s="1"/>
      <c r="AC1631" s="1"/>
      <c r="AD1631" s="1"/>
      <c r="AE1631" s="1"/>
      <c r="AF1631" s="1"/>
      <c r="AG1631" s="1"/>
      <c r="AH1631" s="1"/>
      <c r="AI1631" s="1"/>
      <c r="AJ1631" s="1"/>
      <c r="AK1631" s="1"/>
      <c r="AL1631" s="1"/>
      <c r="AM1631" s="1"/>
      <c r="AN1631" s="1"/>
      <c r="AO1631" s="1"/>
      <c r="AP1631" s="1"/>
      <c r="AQ1631" s="1"/>
      <c r="AR1631" s="1"/>
      <c r="AS1631" s="1"/>
      <c r="AT1631" s="1"/>
      <c r="AU1631" s="1"/>
      <c r="AV1631" s="1"/>
      <c r="AW1631" s="1"/>
      <c r="AX1631" s="1"/>
      <c r="AY1631" s="1"/>
      <c r="AZ1631" s="1"/>
      <c r="BA1631" s="1"/>
      <c r="BB1631" s="1"/>
      <c r="BC1631" s="1"/>
      <c r="BD1631" s="1"/>
      <c r="BE1631" s="1"/>
      <c r="BF1631" s="1"/>
      <c r="BG1631" s="1"/>
      <c r="BH1631" s="1"/>
      <c r="BI1631" s="1"/>
      <c r="BJ1631" s="1"/>
      <c r="BK1631" s="1"/>
      <c r="BL1631" s="1"/>
      <c r="BM1631" s="1"/>
      <c r="BN1631" s="1"/>
      <c r="BO1631" s="1"/>
      <c r="BP1631" s="1"/>
      <c r="BQ1631" s="1"/>
      <c r="BR1631" s="1"/>
      <c r="BS1631" s="1"/>
      <c r="BT1631" s="1"/>
      <c r="BU1631" s="1"/>
      <c r="BV1631" s="1"/>
      <c r="BW1631" s="1"/>
      <c r="BX1631" s="1"/>
      <c r="BY1631" s="1"/>
      <c r="BZ1631" s="1"/>
      <c r="CA1631" s="1"/>
      <c r="CB1631" s="1"/>
      <c r="CC1631" s="1"/>
      <c r="CD1631" s="1"/>
      <c r="CE1631" s="1"/>
      <c r="CF1631" s="1"/>
      <c r="CG1631" s="1"/>
      <c r="CH1631" s="1"/>
      <c r="CI1631" s="1"/>
      <c r="CJ1631" s="1"/>
      <c r="CK1631" s="1"/>
      <c r="CL1631" s="1"/>
      <c r="CM1631" s="1"/>
      <c r="CN1631" s="1"/>
      <c r="CO1631" s="1"/>
      <c r="CP1631" s="1"/>
      <c r="CQ1631" s="1"/>
      <c r="CR1631" s="1"/>
      <c r="CS1631" s="1"/>
      <c r="CT1631" s="1"/>
      <c r="CU1631" s="1"/>
      <c r="CV1631" s="1"/>
      <c r="CW1631" s="1"/>
      <c r="CX1631" s="1"/>
      <c r="CY1631" s="1"/>
      <c r="CZ1631" s="1"/>
      <c r="DA1631" s="1"/>
      <c r="DB1631" s="1"/>
      <c r="DC1631" s="1"/>
      <c r="DD1631" s="1"/>
      <c r="DE1631" s="1"/>
      <c r="DF1631" s="1"/>
      <c r="DG1631" s="1"/>
      <c r="DH1631" s="1"/>
      <c r="DI1631" s="1"/>
      <c r="DJ1631" s="1"/>
      <c r="DK1631" s="1"/>
      <c r="DL1631" s="1"/>
      <c r="DM1631" s="1"/>
      <c r="DN1631" s="1"/>
      <c r="DO1631" s="1"/>
      <c r="DP1631" s="1"/>
      <c r="DQ1631" s="1"/>
      <c r="DR1631" s="1"/>
      <c r="DS1631" s="1"/>
      <c r="DT1631" s="1"/>
      <c r="DU1631" s="1"/>
      <c r="DV1631" s="1"/>
      <c r="DW1631" s="1"/>
      <c r="DX1631" s="1"/>
      <c r="DY1631" s="1"/>
      <c r="DZ1631" s="1"/>
      <c r="EA1631" s="1"/>
      <c r="EB1631" s="1"/>
      <c r="EC1631" s="1"/>
      <c r="ED1631" s="1"/>
      <c r="EE1631" s="1"/>
      <c r="EF1631" s="1"/>
      <c r="EG1631" s="1"/>
    </row>
    <row r="1632" spans="1:137" s="46" customFormat="1" ht="11.25">
      <c r="A1632" s="1"/>
      <c r="C1632" s="48"/>
      <c r="J1632" s="1"/>
      <c r="K1632" s="1"/>
      <c r="L1632" s="1"/>
      <c r="M1632" s="1"/>
      <c r="N1632" s="1"/>
      <c r="O1632" s="1"/>
      <c r="P1632" s="1"/>
      <c r="Q1632" s="1"/>
      <c r="R1632" s="1"/>
      <c r="S1632" s="1"/>
      <c r="T1632" s="1"/>
      <c r="U1632" s="1"/>
      <c r="V1632" s="1"/>
      <c r="W1632" s="1"/>
      <c r="X1632" s="1"/>
      <c r="Y1632" s="1"/>
      <c r="Z1632" s="1"/>
      <c r="AA1632" s="1"/>
      <c r="AB1632" s="1"/>
      <c r="AC1632" s="1"/>
      <c r="AD1632" s="1"/>
      <c r="AE1632" s="1"/>
      <c r="AF1632" s="1"/>
      <c r="AG1632" s="1"/>
      <c r="AH1632" s="1"/>
      <c r="AI1632" s="1"/>
      <c r="AJ1632" s="1"/>
      <c r="AK1632" s="1"/>
      <c r="AL1632" s="1"/>
      <c r="AM1632" s="1"/>
      <c r="AN1632" s="1"/>
      <c r="AO1632" s="1"/>
      <c r="AP1632" s="1"/>
      <c r="AQ1632" s="1"/>
      <c r="AR1632" s="1"/>
      <c r="AS1632" s="1"/>
      <c r="AT1632" s="1"/>
      <c r="AU1632" s="1"/>
      <c r="AV1632" s="1"/>
      <c r="AW1632" s="1"/>
      <c r="AX1632" s="1"/>
      <c r="AY1632" s="1"/>
      <c r="AZ1632" s="1"/>
      <c r="BA1632" s="1"/>
      <c r="BB1632" s="1"/>
      <c r="BC1632" s="1"/>
      <c r="BD1632" s="1"/>
      <c r="BE1632" s="1"/>
      <c r="BF1632" s="1"/>
      <c r="BG1632" s="1"/>
      <c r="BH1632" s="1"/>
      <c r="BI1632" s="1"/>
      <c r="BJ1632" s="1"/>
      <c r="BK1632" s="1"/>
      <c r="BL1632" s="1"/>
      <c r="BM1632" s="1"/>
      <c r="BN1632" s="1"/>
      <c r="BO1632" s="1"/>
      <c r="BP1632" s="1"/>
      <c r="BQ1632" s="1"/>
      <c r="BR1632" s="1"/>
      <c r="BS1632" s="1"/>
      <c r="BT1632" s="1"/>
      <c r="BU1632" s="1"/>
      <c r="BV1632" s="1"/>
      <c r="BW1632" s="1"/>
      <c r="BX1632" s="1"/>
      <c r="BY1632" s="1"/>
      <c r="BZ1632" s="1"/>
      <c r="CA1632" s="1"/>
      <c r="CB1632" s="1"/>
      <c r="CC1632" s="1"/>
      <c r="CD1632" s="1"/>
      <c r="CE1632" s="1"/>
      <c r="CF1632" s="1"/>
      <c r="CG1632" s="1"/>
      <c r="CH1632" s="1"/>
      <c r="CI1632" s="1"/>
      <c r="CJ1632" s="1"/>
      <c r="CK1632" s="1"/>
      <c r="CL1632" s="1"/>
      <c r="CM1632" s="1"/>
      <c r="CN1632" s="1"/>
      <c r="CO1632" s="1"/>
      <c r="CP1632" s="1"/>
      <c r="CQ1632" s="1"/>
      <c r="CR1632" s="1"/>
      <c r="CS1632" s="1"/>
      <c r="CT1632" s="1"/>
      <c r="CU1632" s="1"/>
      <c r="CV1632" s="1"/>
      <c r="CW1632" s="1"/>
      <c r="CX1632" s="1"/>
      <c r="CY1632" s="1"/>
      <c r="CZ1632" s="1"/>
      <c r="DA1632" s="1"/>
      <c r="DB1632" s="1"/>
      <c r="DC1632" s="1"/>
      <c r="DD1632" s="1"/>
      <c r="DE1632" s="1"/>
      <c r="DF1632" s="1"/>
      <c r="DG1632" s="1"/>
      <c r="DH1632" s="1"/>
      <c r="DI1632" s="1"/>
      <c r="DJ1632" s="1"/>
      <c r="DK1632" s="1"/>
      <c r="DL1632" s="1"/>
      <c r="DM1632" s="1"/>
      <c r="DN1632" s="1"/>
      <c r="DO1632" s="1"/>
      <c r="DP1632" s="1"/>
      <c r="DQ1632" s="1"/>
      <c r="DR1632" s="1"/>
      <c r="DS1632" s="1"/>
      <c r="DT1632" s="1"/>
      <c r="DU1632" s="1"/>
      <c r="DV1632" s="1"/>
      <c r="DW1632" s="1"/>
      <c r="DX1632" s="1"/>
      <c r="DY1632" s="1"/>
      <c r="DZ1632" s="1"/>
      <c r="EA1632" s="1"/>
      <c r="EB1632" s="1"/>
      <c r="EC1632" s="1"/>
      <c r="ED1632" s="1"/>
      <c r="EE1632" s="1"/>
      <c r="EF1632" s="1"/>
      <c r="EG1632" s="1"/>
    </row>
    <row r="1633" spans="1:137" s="46" customFormat="1" ht="11.25">
      <c r="A1633" s="1"/>
      <c r="C1633" s="48"/>
      <c r="J1633" s="1"/>
      <c r="K1633" s="1"/>
      <c r="L1633" s="1"/>
      <c r="M1633" s="1"/>
      <c r="N1633" s="1"/>
      <c r="O1633" s="1"/>
      <c r="P1633" s="1"/>
      <c r="Q1633" s="1"/>
      <c r="R1633" s="1"/>
      <c r="S1633" s="1"/>
      <c r="T1633" s="1"/>
      <c r="U1633" s="1"/>
      <c r="V1633" s="1"/>
      <c r="W1633" s="1"/>
      <c r="X1633" s="1"/>
      <c r="Y1633" s="1"/>
      <c r="Z1633" s="1"/>
      <c r="AA1633" s="1"/>
      <c r="AB1633" s="1"/>
      <c r="AC1633" s="1"/>
      <c r="AD1633" s="1"/>
      <c r="AE1633" s="1"/>
      <c r="AF1633" s="1"/>
      <c r="AG1633" s="1"/>
      <c r="AH1633" s="1"/>
      <c r="AI1633" s="1"/>
      <c r="AJ1633" s="1"/>
      <c r="AK1633" s="1"/>
      <c r="AL1633" s="1"/>
      <c r="AM1633" s="1"/>
      <c r="AN1633" s="1"/>
      <c r="AO1633" s="1"/>
      <c r="AP1633" s="1"/>
      <c r="AQ1633" s="1"/>
      <c r="AR1633" s="1"/>
      <c r="AS1633" s="1"/>
      <c r="AT1633" s="1"/>
      <c r="AU1633" s="1"/>
      <c r="AV1633" s="1"/>
      <c r="AW1633" s="1"/>
      <c r="AX1633" s="1"/>
      <c r="AY1633" s="1"/>
      <c r="AZ1633" s="1"/>
      <c r="BA1633" s="1"/>
      <c r="BB1633" s="1"/>
      <c r="BC1633" s="1"/>
      <c r="BD1633" s="1"/>
      <c r="BE1633" s="1"/>
      <c r="BF1633" s="1"/>
      <c r="BG1633" s="1"/>
      <c r="BH1633" s="1"/>
      <c r="BI1633" s="1"/>
      <c r="BJ1633" s="1"/>
      <c r="BK1633" s="1"/>
      <c r="BL1633" s="1"/>
      <c r="BM1633" s="1"/>
      <c r="BN1633" s="1"/>
      <c r="BO1633" s="1"/>
      <c r="BP1633" s="1"/>
      <c r="BQ1633" s="1"/>
      <c r="BR1633" s="1"/>
      <c r="BS1633" s="1"/>
      <c r="BT1633" s="1"/>
      <c r="BU1633" s="1"/>
      <c r="BV1633" s="1"/>
      <c r="BW1633" s="1"/>
      <c r="BX1633" s="1"/>
      <c r="BY1633" s="1"/>
      <c r="BZ1633" s="1"/>
      <c r="CA1633" s="1"/>
      <c r="CB1633" s="1"/>
      <c r="CC1633" s="1"/>
      <c r="CD1633" s="1"/>
      <c r="CE1633" s="1"/>
      <c r="CF1633" s="1"/>
      <c r="CG1633" s="1"/>
      <c r="CH1633" s="1"/>
      <c r="CI1633" s="1"/>
      <c r="CJ1633" s="1"/>
      <c r="CK1633" s="1"/>
      <c r="CL1633" s="1"/>
      <c r="CM1633" s="1"/>
      <c r="CN1633" s="1"/>
      <c r="CO1633" s="1"/>
      <c r="CP1633" s="1"/>
      <c r="CQ1633" s="1"/>
      <c r="CR1633" s="1"/>
      <c r="CS1633" s="1"/>
      <c r="CT1633" s="1"/>
      <c r="CU1633" s="1"/>
      <c r="CV1633" s="1"/>
      <c r="CW1633" s="1"/>
      <c r="CX1633" s="1"/>
      <c r="CY1633" s="1"/>
      <c r="CZ1633" s="1"/>
      <c r="DA1633" s="1"/>
      <c r="DB1633" s="1"/>
      <c r="DC1633" s="1"/>
      <c r="DD1633" s="1"/>
      <c r="DE1633" s="1"/>
      <c r="DF1633" s="1"/>
      <c r="DG1633" s="1"/>
      <c r="DH1633" s="1"/>
      <c r="DI1633" s="1"/>
      <c r="DJ1633" s="1"/>
      <c r="DK1633" s="1"/>
      <c r="DL1633" s="1"/>
      <c r="DM1633" s="1"/>
      <c r="DN1633" s="1"/>
      <c r="DO1633" s="1"/>
      <c r="DP1633" s="1"/>
      <c r="DQ1633" s="1"/>
      <c r="DR1633" s="1"/>
      <c r="DS1633" s="1"/>
      <c r="DT1633" s="1"/>
      <c r="DU1633" s="1"/>
      <c r="DV1633" s="1"/>
      <c r="DW1633" s="1"/>
      <c r="DX1633" s="1"/>
      <c r="DY1633" s="1"/>
      <c r="DZ1633" s="1"/>
      <c r="EA1633" s="1"/>
      <c r="EB1633" s="1"/>
      <c r="EC1633" s="1"/>
      <c r="ED1633" s="1"/>
      <c r="EE1633" s="1"/>
      <c r="EF1633" s="1"/>
      <c r="EG1633" s="1"/>
    </row>
    <row r="1634" spans="1:137" s="46" customFormat="1" ht="11.25">
      <c r="A1634" s="1"/>
      <c r="C1634" s="48"/>
      <c r="J1634" s="1"/>
      <c r="K1634" s="1"/>
      <c r="L1634" s="1"/>
      <c r="M1634" s="1"/>
      <c r="N1634" s="1"/>
      <c r="O1634" s="1"/>
      <c r="P1634" s="1"/>
      <c r="Q1634" s="1"/>
      <c r="R1634" s="1"/>
      <c r="S1634" s="1"/>
      <c r="T1634" s="1"/>
      <c r="U1634" s="1"/>
      <c r="V1634" s="1"/>
      <c r="W1634" s="1"/>
      <c r="X1634" s="1"/>
      <c r="Y1634" s="1"/>
      <c r="Z1634" s="1"/>
      <c r="AA1634" s="1"/>
      <c r="AB1634" s="1"/>
      <c r="AC1634" s="1"/>
      <c r="AD1634" s="1"/>
      <c r="AE1634" s="1"/>
      <c r="AF1634" s="1"/>
      <c r="AG1634" s="1"/>
      <c r="AH1634" s="1"/>
      <c r="AI1634" s="1"/>
      <c r="AJ1634" s="1"/>
      <c r="AK1634" s="1"/>
      <c r="AL1634" s="1"/>
      <c r="AM1634" s="1"/>
      <c r="AN1634" s="1"/>
      <c r="AO1634" s="1"/>
      <c r="AP1634" s="1"/>
      <c r="AQ1634" s="1"/>
      <c r="AR1634" s="1"/>
      <c r="AS1634" s="1"/>
      <c r="AT1634" s="1"/>
      <c r="AU1634" s="1"/>
      <c r="AV1634" s="1"/>
      <c r="AW1634" s="1"/>
      <c r="AX1634" s="1"/>
      <c r="AY1634" s="1"/>
      <c r="AZ1634" s="1"/>
      <c r="BA1634" s="1"/>
      <c r="BB1634" s="1"/>
      <c r="BC1634" s="1"/>
      <c r="BD1634" s="1"/>
      <c r="BE1634" s="1"/>
      <c r="BF1634" s="1"/>
      <c r="BG1634" s="1"/>
      <c r="BH1634" s="1"/>
      <c r="BI1634" s="1"/>
      <c r="BJ1634" s="1"/>
      <c r="BK1634" s="1"/>
      <c r="BL1634" s="1"/>
      <c r="BM1634" s="1"/>
      <c r="BN1634" s="1"/>
      <c r="BO1634" s="1"/>
      <c r="BP1634" s="1"/>
      <c r="BQ1634" s="1"/>
      <c r="BR1634" s="1"/>
      <c r="BS1634" s="1"/>
      <c r="BT1634" s="1"/>
      <c r="BU1634" s="1"/>
      <c r="BV1634" s="1"/>
      <c r="BW1634" s="1"/>
      <c r="BX1634" s="1"/>
      <c r="BY1634" s="1"/>
      <c r="BZ1634" s="1"/>
      <c r="CA1634" s="1"/>
      <c r="CB1634" s="1"/>
      <c r="CC1634" s="1"/>
      <c r="CD1634" s="1"/>
      <c r="CE1634" s="1"/>
      <c r="CF1634" s="1"/>
      <c r="CG1634" s="1"/>
      <c r="CH1634" s="1"/>
      <c r="CI1634" s="1"/>
      <c r="CJ1634" s="1"/>
      <c r="CK1634" s="1"/>
      <c r="CL1634" s="1"/>
      <c r="CM1634" s="1"/>
      <c r="CN1634" s="1"/>
      <c r="CO1634" s="1"/>
      <c r="CP1634" s="1"/>
      <c r="CQ1634" s="1"/>
      <c r="CR1634" s="1"/>
      <c r="CS1634" s="1"/>
      <c r="CT1634" s="1"/>
      <c r="CU1634" s="1"/>
      <c r="CV1634" s="1"/>
      <c r="CW1634" s="1"/>
      <c r="CX1634" s="1"/>
      <c r="CY1634" s="1"/>
      <c r="CZ1634" s="1"/>
      <c r="DA1634" s="1"/>
      <c r="DB1634" s="1"/>
      <c r="DC1634" s="1"/>
      <c r="DD1634" s="1"/>
      <c r="DE1634" s="1"/>
      <c r="DF1634" s="1"/>
      <c r="DG1634" s="1"/>
      <c r="DH1634" s="1"/>
      <c r="DI1634" s="1"/>
      <c r="DJ1634" s="1"/>
      <c r="DK1634" s="1"/>
      <c r="DL1634" s="1"/>
      <c r="DM1634" s="1"/>
      <c r="DN1634" s="1"/>
      <c r="DO1634" s="1"/>
      <c r="DP1634" s="1"/>
      <c r="DQ1634" s="1"/>
      <c r="DR1634" s="1"/>
      <c r="DS1634" s="1"/>
      <c r="DT1634" s="1"/>
      <c r="DU1634" s="1"/>
      <c r="DV1634" s="1"/>
      <c r="DW1634" s="1"/>
      <c r="DX1634" s="1"/>
      <c r="DY1634" s="1"/>
      <c r="DZ1634" s="1"/>
      <c r="EA1634" s="1"/>
      <c r="EB1634" s="1"/>
      <c r="EC1634" s="1"/>
      <c r="ED1634" s="1"/>
      <c r="EE1634" s="1"/>
      <c r="EF1634" s="1"/>
      <c r="EG1634" s="1"/>
    </row>
    <row r="1635" spans="1:137" s="46" customFormat="1" ht="11.25">
      <c r="A1635" s="1"/>
      <c r="C1635" s="48"/>
      <c r="J1635" s="1"/>
      <c r="K1635" s="1"/>
      <c r="L1635" s="1"/>
      <c r="M1635" s="1"/>
      <c r="N1635" s="1"/>
      <c r="O1635" s="1"/>
      <c r="P1635" s="1"/>
      <c r="Q1635" s="1"/>
      <c r="R1635" s="1"/>
      <c r="S1635" s="1"/>
      <c r="T1635" s="1"/>
      <c r="U1635" s="1"/>
      <c r="V1635" s="1"/>
      <c r="W1635" s="1"/>
      <c r="X1635" s="1"/>
      <c r="Y1635" s="1"/>
      <c r="Z1635" s="1"/>
      <c r="AA1635" s="1"/>
      <c r="AB1635" s="1"/>
      <c r="AC1635" s="1"/>
      <c r="AD1635" s="1"/>
      <c r="AE1635" s="1"/>
      <c r="AF1635" s="1"/>
      <c r="AG1635" s="1"/>
      <c r="AH1635" s="1"/>
      <c r="AI1635" s="1"/>
      <c r="AJ1635" s="1"/>
      <c r="AK1635" s="1"/>
      <c r="AL1635" s="1"/>
      <c r="AM1635" s="1"/>
      <c r="AN1635" s="1"/>
      <c r="AO1635" s="1"/>
      <c r="AP1635" s="1"/>
      <c r="AQ1635" s="1"/>
      <c r="AR1635" s="1"/>
      <c r="AS1635" s="1"/>
      <c r="AT1635" s="1"/>
      <c r="AU1635" s="1"/>
      <c r="AV1635" s="1"/>
      <c r="AW1635" s="1"/>
      <c r="AX1635" s="1"/>
      <c r="AY1635" s="1"/>
      <c r="AZ1635" s="1"/>
      <c r="BA1635" s="1"/>
      <c r="BB1635" s="1"/>
      <c r="BC1635" s="1"/>
      <c r="BD1635" s="1"/>
      <c r="BE1635" s="1"/>
      <c r="BF1635" s="1"/>
      <c r="BG1635" s="1"/>
      <c r="BH1635" s="1"/>
      <c r="BI1635" s="1"/>
      <c r="BJ1635" s="1"/>
      <c r="BK1635" s="1"/>
      <c r="BL1635" s="1"/>
      <c r="BM1635" s="1"/>
      <c r="BN1635" s="1"/>
      <c r="BO1635" s="1"/>
      <c r="BP1635" s="1"/>
      <c r="BQ1635" s="1"/>
      <c r="BR1635" s="1"/>
      <c r="BS1635" s="1"/>
      <c r="BT1635" s="1"/>
      <c r="BU1635" s="1"/>
      <c r="BV1635" s="1"/>
      <c r="BW1635" s="1"/>
      <c r="BX1635" s="1"/>
      <c r="BY1635" s="1"/>
      <c r="BZ1635" s="1"/>
      <c r="CA1635" s="1"/>
      <c r="CB1635" s="1"/>
      <c r="CC1635" s="1"/>
      <c r="CD1635" s="1"/>
      <c r="CE1635" s="1"/>
      <c r="CF1635" s="1"/>
      <c r="CG1635" s="1"/>
      <c r="CH1635" s="1"/>
      <c r="CI1635" s="1"/>
      <c r="CJ1635" s="1"/>
      <c r="CK1635" s="1"/>
      <c r="CL1635" s="1"/>
      <c r="CM1635" s="1"/>
      <c r="CN1635" s="1"/>
      <c r="CO1635" s="1"/>
      <c r="CP1635" s="1"/>
      <c r="CQ1635" s="1"/>
      <c r="CR1635" s="1"/>
      <c r="CS1635" s="1"/>
      <c r="CT1635" s="1"/>
      <c r="CU1635" s="1"/>
      <c r="CV1635" s="1"/>
      <c r="CW1635" s="1"/>
      <c r="CX1635" s="1"/>
      <c r="CY1635" s="1"/>
      <c r="CZ1635" s="1"/>
      <c r="DA1635" s="1"/>
      <c r="DB1635" s="1"/>
      <c r="DC1635" s="1"/>
      <c r="DD1635" s="1"/>
      <c r="DE1635" s="1"/>
      <c r="DF1635" s="1"/>
      <c r="DG1635" s="1"/>
      <c r="DH1635" s="1"/>
      <c r="DI1635" s="1"/>
      <c r="DJ1635" s="1"/>
      <c r="DK1635" s="1"/>
      <c r="DL1635" s="1"/>
      <c r="DM1635" s="1"/>
      <c r="DN1635" s="1"/>
      <c r="DO1635" s="1"/>
      <c r="DP1635" s="1"/>
      <c r="DQ1635" s="1"/>
      <c r="DR1635" s="1"/>
      <c r="DS1635" s="1"/>
      <c r="DT1635" s="1"/>
      <c r="DU1635" s="1"/>
      <c r="DV1635" s="1"/>
      <c r="DW1635" s="1"/>
      <c r="DX1635" s="1"/>
      <c r="DY1635" s="1"/>
      <c r="DZ1635" s="1"/>
      <c r="EA1635" s="1"/>
      <c r="EB1635" s="1"/>
      <c r="EC1635" s="1"/>
      <c r="ED1635" s="1"/>
      <c r="EE1635" s="1"/>
      <c r="EF1635" s="1"/>
      <c r="EG1635" s="1"/>
    </row>
    <row r="1636" spans="1:137" s="46" customFormat="1" ht="11.25">
      <c r="A1636" s="1"/>
      <c r="C1636" s="48"/>
      <c r="J1636" s="1"/>
      <c r="K1636" s="1"/>
      <c r="L1636" s="1"/>
      <c r="M1636" s="1"/>
      <c r="N1636" s="1"/>
      <c r="O1636" s="1"/>
      <c r="P1636" s="1"/>
      <c r="Q1636" s="1"/>
      <c r="R1636" s="1"/>
      <c r="S1636" s="1"/>
      <c r="T1636" s="1"/>
      <c r="U1636" s="1"/>
      <c r="V1636" s="1"/>
      <c r="W1636" s="1"/>
      <c r="X1636" s="1"/>
      <c r="Y1636" s="1"/>
      <c r="Z1636" s="1"/>
      <c r="AA1636" s="1"/>
      <c r="AB1636" s="1"/>
      <c r="AC1636" s="1"/>
      <c r="AD1636" s="1"/>
      <c r="AE1636" s="1"/>
      <c r="AF1636" s="1"/>
      <c r="AG1636" s="1"/>
      <c r="AH1636" s="1"/>
      <c r="AI1636" s="1"/>
      <c r="AJ1636" s="1"/>
      <c r="AK1636" s="1"/>
      <c r="AL1636" s="1"/>
      <c r="AM1636" s="1"/>
      <c r="AN1636" s="1"/>
      <c r="AO1636" s="1"/>
      <c r="AP1636" s="1"/>
      <c r="AQ1636" s="1"/>
      <c r="AR1636" s="1"/>
      <c r="AS1636" s="1"/>
      <c r="AT1636" s="1"/>
      <c r="AU1636" s="1"/>
      <c r="AV1636" s="1"/>
      <c r="AW1636" s="1"/>
      <c r="AX1636" s="1"/>
      <c r="AY1636" s="1"/>
      <c r="AZ1636" s="1"/>
      <c r="BA1636" s="1"/>
      <c r="BB1636" s="1"/>
      <c r="BC1636" s="1"/>
      <c r="BD1636" s="1"/>
      <c r="BE1636" s="1"/>
      <c r="BF1636" s="1"/>
      <c r="BG1636" s="1"/>
      <c r="BH1636" s="1"/>
      <c r="BI1636" s="1"/>
      <c r="BJ1636" s="1"/>
      <c r="BK1636" s="1"/>
      <c r="BL1636" s="1"/>
      <c r="BM1636" s="1"/>
      <c r="BN1636" s="1"/>
      <c r="BO1636" s="1"/>
      <c r="BP1636" s="1"/>
      <c r="BQ1636" s="1"/>
      <c r="BR1636" s="1"/>
      <c r="BS1636" s="1"/>
      <c r="BT1636" s="1"/>
      <c r="BU1636" s="1"/>
      <c r="BV1636" s="1"/>
      <c r="BW1636" s="1"/>
      <c r="BX1636" s="1"/>
      <c r="BY1636" s="1"/>
      <c r="BZ1636" s="1"/>
      <c r="CA1636" s="1"/>
      <c r="CB1636" s="1"/>
      <c r="CC1636" s="1"/>
      <c r="CD1636" s="1"/>
      <c r="CE1636" s="1"/>
      <c r="CF1636" s="1"/>
      <c r="CG1636" s="1"/>
      <c r="CH1636" s="1"/>
      <c r="CI1636" s="1"/>
      <c r="CJ1636" s="1"/>
      <c r="CK1636" s="1"/>
      <c r="CL1636" s="1"/>
      <c r="CM1636" s="1"/>
      <c r="CN1636" s="1"/>
      <c r="CO1636" s="1"/>
      <c r="CP1636" s="1"/>
      <c r="CQ1636" s="1"/>
      <c r="CR1636" s="1"/>
      <c r="CS1636" s="1"/>
      <c r="CT1636" s="1"/>
      <c r="CU1636" s="1"/>
      <c r="CV1636" s="1"/>
      <c r="CW1636" s="1"/>
      <c r="CX1636" s="1"/>
      <c r="CY1636" s="1"/>
      <c r="CZ1636" s="1"/>
      <c r="DA1636" s="1"/>
      <c r="DB1636" s="1"/>
      <c r="DC1636" s="1"/>
      <c r="DD1636" s="1"/>
      <c r="DE1636" s="1"/>
      <c r="DF1636" s="1"/>
      <c r="DG1636" s="1"/>
      <c r="DH1636" s="1"/>
      <c r="DI1636" s="1"/>
      <c r="DJ1636" s="1"/>
      <c r="DK1636" s="1"/>
      <c r="DL1636" s="1"/>
      <c r="DM1636" s="1"/>
      <c r="DN1636" s="1"/>
      <c r="DO1636" s="1"/>
      <c r="DP1636" s="1"/>
      <c r="DQ1636" s="1"/>
      <c r="DR1636" s="1"/>
      <c r="DS1636" s="1"/>
      <c r="DT1636" s="1"/>
      <c r="DU1636" s="1"/>
      <c r="DV1636" s="1"/>
      <c r="DW1636" s="1"/>
      <c r="DX1636" s="1"/>
      <c r="DY1636" s="1"/>
      <c r="DZ1636" s="1"/>
      <c r="EA1636" s="1"/>
      <c r="EB1636" s="1"/>
      <c r="EC1636" s="1"/>
      <c r="ED1636" s="1"/>
      <c r="EE1636" s="1"/>
      <c r="EF1636" s="1"/>
      <c r="EG1636" s="1"/>
    </row>
    <row r="1637" spans="1:137" s="46" customFormat="1" ht="11.25">
      <c r="A1637" s="1"/>
      <c r="C1637" s="48"/>
      <c r="J1637" s="1"/>
      <c r="K1637" s="1"/>
      <c r="L1637" s="1"/>
      <c r="M1637" s="1"/>
      <c r="N1637" s="1"/>
      <c r="O1637" s="1"/>
      <c r="P1637" s="1"/>
      <c r="Q1637" s="1"/>
      <c r="R1637" s="1"/>
      <c r="S1637" s="1"/>
      <c r="T1637" s="1"/>
      <c r="U1637" s="1"/>
      <c r="V1637" s="1"/>
      <c r="W1637" s="1"/>
      <c r="X1637" s="1"/>
      <c r="Y1637" s="1"/>
      <c r="Z1637" s="1"/>
      <c r="AA1637" s="1"/>
      <c r="AB1637" s="1"/>
      <c r="AC1637" s="1"/>
      <c r="AD1637" s="1"/>
      <c r="AE1637" s="1"/>
      <c r="AF1637" s="1"/>
      <c r="AG1637" s="1"/>
      <c r="AH1637" s="1"/>
      <c r="AI1637" s="1"/>
      <c r="AJ1637" s="1"/>
      <c r="AK1637" s="1"/>
      <c r="AL1637" s="1"/>
      <c r="AM1637" s="1"/>
      <c r="AN1637" s="1"/>
      <c r="AO1637" s="1"/>
      <c r="AP1637" s="1"/>
      <c r="AQ1637" s="1"/>
      <c r="AR1637" s="1"/>
      <c r="AS1637" s="1"/>
      <c r="AT1637" s="1"/>
      <c r="AU1637" s="1"/>
      <c r="AV1637" s="1"/>
      <c r="AW1637" s="1"/>
      <c r="AX1637" s="1"/>
      <c r="AY1637" s="1"/>
      <c r="AZ1637" s="1"/>
      <c r="BA1637" s="1"/>
      <c r="BB1637" s="1"/>
      <c r="BC1637" s="1"/>
      <c r="BD1637" s="1"/>
      <c r="BE1637" s="1"/>
      <c r="BF1637" s="1"/>
      <c r="BG1637" s="1"/>
      <c r="BH1637" s="1"/>
      <c r="BI1637" s="1"/>
      <c r="BJ1637" s="1"/>
      <c r="BK1637" s="1"/>
      <c r="BL1637" s="1"/>
      <c r="BM1637" s="1"/>
      <c r="BN1637" s="1"/>
      <c r="BO1637" s="1"/>
      <c r="BP1637" s="1"/>
      <c r="BQ1637" s="1"/>
      <c r="BR1637" s="1"/>
      <c r="BS1637" s="1"/>
      <c r="BT1637" s="1"/>
      <c r="BU1637" s="1"/>
      <c r="BV1637" s="1"/>
      <c r="BW1637" s="1"/>
      <c r="BX1637" s="1"/>
      <c r="BY1637" s="1"/>
      <c r="BZ1637" s="1"/>
      <c r="CA1637" s="1"/>
      <c r="CB1637" s="1"/>
      <c r="CC1637" s="1"/>
      <c r="CD1637" s="1"/>
      <c r="CE1637" s="1"/>
      <c r="CF1637" s="1"/>
      <c r="CG1637" s="1"/>
      <c r="CH1637" s="1"/>
      <c r="CI1637" s="1"/>
      <c r="CJ1637" s="1"/>
      <c r="CK1637" s="1"/>
      <c r="CL1637" s="1"/>
      <c r="CM1637" s="1"/>
      <c r="CN1637" s="1"/>
      <c r="CO1637" s="1"/>
      <c r="CP1637" s="1"/>
      <c r="CQ1637" s="1"/>
      <c r="CR1637" s="1"/>
      <c r="CS1637" s="1"/>
      <c r="CT1637" s="1"/>
      <c r="CU1637" s="1"/>
      <c r="CV1637" s="1"/>
      <c r="CW1637" s="1"/>
      <c r="CX1637" s="1"/>
      <c r="CY1637" s="1"/>
      <c r="CZ1637" s="1"/>
      <c r="DA1637" s="1"/>
      <c r="DB1637" s="1"/>
      <c r="DC1637" s="1"/>
      <c r="DD1637" s="1"/>
      <c r="DE1637" s="1"/>
      <c r="DF1637" s="1"/>
      <c r="DG1637" s="1"/>
      <c r="DH1637" s="1"/>
      <c r="DI1637" s="1"/>
      <c r="DJ1637" s="1"/>
      <c r="DK1637" s="1"/>
      <c r="DL1637" s="1"/>
      <c r="DM1637" s="1"/>
      <c r="DN1637" s="1"/>
      <c r="DO1637" s="1"/>
      <c r="DP1637" s="1"/>
      <c r="DQ1637" s="1"/>
      <c r="DR1637" s="1"/>
      <c r="DS1637" s="1"/>
      <c r="DT1637" s="1"/>
      <c r="DU1637" s="1"/>
      <c r="DV1637" s="1"/>
      <c r="DW1637" s="1"/>
      <c r="DX1637" s="1"/>
      <c r="DY1637" s="1"/>
      <c r="DZ1637" s="1"/>
      <c r="EA1637" s="1"/>
      <c r="EB1637" s="1"/>
      <c r="EC1637" s="1"/>
      <c r="ED1637" s="1"/>
      <c r="EE1637" s="1"/>
      <c r="EF1637" s="1"/>
      <c r="EG1637" s="1"/>
    </row>
    <row r="1638" spans="1:137" s="46" customFormat="1" ht="11.25">
      <c r="A1638" s="1"/>
      <c r="C1638" s="48"/>
      <c r="J1638" s="1"/>
      <c r="K1638" s="1"/>
      <c r="L1638" s="1"/>
      <c r="M1638" s="1"/>
      <c r="N1638" s="1"/>
      <c r="O1638" s="1"/>
      <c r="P1638" s="1"/>
      <c r="Q1638" s="1"/>
      <c r="R1638" s="1"/>
      <c r="S1638" s="1"/>
      <c r="T1638" s="1"/>
      <c r="U1638" s="1"/>
      <c r="V1638" s="1"/>
      <c r="W1638" s="1"/>
      <c r="X1638" s="1"/>
      <c r="Y1638" s="1"/>
      <c r="Z1638" s="1"/>
      <c r="AA1638" s="1"/>
      <c r="AB1638" s="1"/>
      <c r="AC1638" s="1"/>
      <c r="AD1638" s="1"/>
      <c r="AE1638" s="1"/>
      <c r="AF1638" s="1"/>
      <c r="AG1638" s="1"/>
      <c r="AH1638" s="1"/>
      <c r="AI1638" s="1"/>
      <c r="AJ1638" s="1"/>
      <c r="AK1638" s="1"/>
      <c r="AL1638" s="1"/>
      <c r="AM1638" s="1"/>
      <c r="AN1638" s="1"/>
      <c r="AO1638" s="1"/>
      <c r="AP1638" s="1"/>
      <c r="AQ1638" s="1"/>
      <c r="AR1638" s="1"/>
      <c r="AS1638" s="1"/>
      <c r="AT1638" s="1"/>
      <c r="AU1638" s="1"/>
      <c r="AV1638" s="1"/>
      <c r="AW1638" s="1"/>
      <c r="AX1638" s="1"/>
      <c r="AY1638" s="1"/>
      <c r="AZ1638" s="1"/>
      <c r="BA1638" s="1"/>
      <c r="BB1638" s="1"/>
      <c r="BC1638" s="1"/>
      <c r="BD1638" s="1"/>
      <c r="BE1638" s="1"/>
      <c r="BF1638" s="1"/>
      <c r="BG1638" s="1"/>
      <c r="BH1638" s="1"/>
      <c r="BI1638" s="1"/>
      <c r="BJ1638" s="1"/>
      <c r="BK1638" s="1"/>
      <c r="BL1638" s="1"/>
      <c r="BM1638" s="1"/>
      <c r="BN1638" s="1"/>
      <c r="BO1638" s="1"/>
      <c r="BP1638" s="1"/>
      <c r="BQ1638" s="1"/>
      <c r="BR1638" s="1"/>
      <c r="BS1638" s="1"/>
      <c r="BT1638" s="1"/>
      <c r="BU1638" s="1"/>
      <c r="BV1638" s="1"/>
      <c r="BW1638" s="1"/>
      <c r="BX1638" s="1"/>
      <c r="BY1638" s="1"/>
      <c r="BZ1638" s="1"/>
      <c r="CA1638" s="1"/>
      <c r="CB1638" s="1"/>
      <c r="CC1638" s="1"/>
      <c r="CD1638" s="1"/>
      <c r="CE1638" s="1"/>
      <c r="CF1638" s="1"/>
      <c r="CG1638" s="1"/>
      <c r="CH1638" s="1"/>
      <c r="CI1638" s="1"/>
      <c r="CJ1638" s="1"/>
      <c r="CK1638" s="1"/>
      <c r="CL1638" s="1"/>
      <c r="CM1638" s="1"/>
      <c r="CN1638" s="1"/>
      <c r="CO1638" s="1"/>
      <c r="CP1638" s="1"/>
      <c r="CQ1638" s="1"/>
      <c r="CR1638" s="1"/>
      <c r="CS1638" s="1"/>
      <c r="CT1638" s="1"/>
      <c r="CU1638" s="1"/>
      <c r="CV1638" s="1"/>
      <c r="CW1638" s="1"/>
      <c r="CX1638" s="1"/>
      <c r="CY1638" s="1"/>
      <c r="CZ1638" s="1"/>
      <c r="DA1638" s="1"/>
      <c r="DB1638" s="1"/>
      <c r="DC1638" s="1"/>
      <c r="DD1638" s="1"/>
      <c r="DE1638" s="1"/>
      <c r="DF1638" s="1"/>
      <c r="DG1638" s="1"/>
      <c r="DH1638" s="1"/>
      <c r="DI1638" s="1"/>
      <c r="DJ1638" s="1"/>
      <c r="DK1638" s="1"/>
      <c r="DL1638" s="1"/>
      <c r="DM1638" s="1"/>
      <c r="DN1638" s="1"/>
      <c r="DO1638" s="1"/>
      <c r="DP1638" s="1"/>
      <c r="DQ1638" s="1"/>
      <c r="DR1638" s="1"/>
      <c r="DS1638" s="1"/>
      <c r="DT1638" s="1"/>
      <c r="DU1638" s="1"/>
      <c r="DV1638" s="1"/>
      <c r="DW1638" s="1"/>
      <c r="DX1638" s="1"/>
      <c r="DY1638" s="1"/>
      <c r="DZ1638" s="1"/>
      <c r="EA1638" s="1"/>
      <c r="EB1638" s="1"/>
      <c r="EC1638" s="1"/>
      <c r="ED1638" s="1"/>
      <c r="EE1638" s="1"/>
      <c r="EF1638" s="1"/>
      <c r="EG1638" s="1"/>
    </row>
    <row r="1639" spans="1:137" s="46" customFormat="1" ht="11.25">
      <c r="A1639" s="1"/>
      <c r="C1639" s="48"/>
      <c r="J1639" s="1"/>
      <c r="K1639" s="1"/>
      <c r="L1639" s="1"/>
      <c r="M1639" s="1"/>
      <c r="N1639" s="1"/>
      <c r="O1639" s="1"/>
      <c r="P1639" s="1"/>
      <c r="Q1639" s="1"/>
      <c r="R1639" s="1"/>
      <c r="S1639" s="1"/>
      <c r="T1639" s="1"/>
      <c r="U1639" s="1"/>
      <c r="V1639" s="1"/>
      <c r="W1639" s="1"/>
      <c r="X1639" s="1"/>
      <c r="Y1639" s="1"/>
      <c r="Z1639" s="1"/>
      <c r="AA1639" s="1"/>
      <c r="AB1639" s="1"/>
      <c r="AC1639" s="1"/>
      <c r="AD1639" s="1"/>
      <c r="AE1639" s="1"/>
      <c r="AF1639" s="1"/>
      <c r="AG1639" s="1"/>
      <c r="AH1639" s="1"/>
      <c r="AI1639" s="1"/>
      <c r="AJ1639" s="1"/>
      <c r="AK1639" s="1"/>
      <c r="AL1639" s="1"/>
      <c r="AM1639" s="1"/>
      <c r="AN1639" s="1"/>
      <c r="AO1639" s="1"/>
      <c r="AP1639" s="1"/>
      <c r="AQ1639" s="1"/>
      <c r="AR1639" s="1"/>
      <c r="AS1639" s="1"/>
      <c r="AT1639" s="1"/>
      <c r="AU1639" s="1"/>
      <c r="AV1639" s="1"/>
      <c r="AW1639" s="1"/>
      <c r="AX1639" s="1"/>
      <c r="AY1639" s="1"/>
      <c r="AZ1639" s="1"/>
      <c r="BA1639" s="1"/>
      <c r="BB1639" s="1"/>
      <c r="BC1639" s="1"/>
      <c r="BD1639" s="1"/>
      <c r="BE1639" s="1"/>
      <c r="BF1639" s="1"/>
      <c r="BG1639" s="1"/>
      <c r="BH1639" s="1"/>
      <c r="BI1639" s="1"/>
      <c r="BJ1639" s="1"/>
      <c r="BK1639" s="1"/>
      <c r="BL1639" s="1"/>
      <c r="BM1639" s="1"/>
      <c r="BN1639" s="1"/>
      <c r="BO1639" s="1"/>
      <c r="BP1639" s="1"/>
      <c r="BQ1639" s="1"/>
      <c r="BR1639" s="1"/>
      <c r="BS1639" s="1"/>
      <c r="BT1639" s="1"/>
      <c r="BU1639" s="1"/>
      <c r="BV1639" s="1"/>
      <c r="BW1639" s="1"/>
      <c r="BX1639" s="1"/>
      <c r="BY1639" s="1"/>
      <c r="BZ1639" s="1"/>
      <c r="CA1639" s="1"/>
      <c r="CB1639" s="1"/>
      <c r="CC1639" s="1"/>
      <c r="CD1639" s="1"/>
      <c r="CE1639" s="1"/>
      <c r="CF1639" s="1"/>
      <c r="CG1639" s="1"/>
      <c r="CH1639" s="1"/>
      <c r="CI1639" s="1"/>
      <c r="CJ1639" s="1"/>
      <c r="CK1639" s="1"/>
      <c r="CL1639" s="1"/>
      <c r="CM1639" s="1"/>
      <c r="CN1639" s="1"/>
      <c r="CO1639" s="1"/>
      <c r="CP1639" s="1"/>
      <c r="CQ1639" s="1"/>
      <c r="CR1639" s="1"/>
      <c r="CS1639" s="1"/>
      <c r="CT1639" s="1"/>
      <c r="CU1639" s="1"/>
      <c r="CV1639" s="1"/>
      <c r="CW1639" s="1"/>
      <c r="CX1639" s="1"/>
      <c r="CY1639" s="1"/>
      <c r="CZ1639" s="1"/>
      <c r="DA1639" s="1"/>
      <c r="DB1639" s="1"/>
      <c r="DC1639" s="1"/>
      <c r="DD1639" s="1"/>
      <c r="DE1639" s="1"/>
      <c r="DF1639" s="1"/>
      <c r="DG1639" s="1"/>
      <c r="DH1639" s="1"/>
      <c r="DI1639" s="1"/>
      <c r="DJ1639" s="1"/>
      <c r="DK1639" s="1"/>
      <c r="DL1639" s="1"/>
      <c r="DM1639" s="1"/>
      <c r="DN1639" s="1"/>
      <c r="DO1639" s="1"/>
      <c r="DP1639" s="1"/>
      <c r="DQ1639" s="1"/>
      <c r="DR1639" s="1"/>
      <c r="DS1639" s="1"/>
      <c r="DT1639" s="1"/>
      <c r="DU1639" s="1"/>
      <c r="DV1639" s="1"/>
      <c r="DW1639" s="1"/>
      <c r="DX1639" s="1"/>
      <c r="DY1639" s="1"/>
      <c r="DZ1639" s="1"/>
      <c r="EA1639" s="1"/>
      <c r="EB1639" s="1"/>
      <c r="EC1639" s="1"/>
      <c r="ED1639" s="1"/>
      <c r="EE1639" s="1"/>
      <c r="EF1639" s="1"/>
      <c r="EG1639" s="1"/>
    </row>
    <row r="1640" spans="1:137" s="46" customFormat="1" ht="11.25">
      <c r="A1640" s="1"/>
      <c r="C1640" s="48"/>
      <c r="J1640" s="1"/>
      <c r="K1640" s="1"/>
      <c r="L1640" s="1"/>
      <c r="M1640" s="1"/>
      <c r="N1640" s="1"/>
      <c r="O1640" s="1"/>
      <c r="P1640" s="1"/>
      <c r="Q1640" s="1"/>
      <c r="R1640" s="1"/>
      <c r="S1640" s="1"/>
      <c r="T1640" s="1"/>
      <c r="U1640" s="1"/>
      <c r="V1640" s="1"/>
      <c r="W1640" s="1"/>
      <c r="X1640" s="1"/>
      <c r="Y1640" s="1"/>
      <c r="Z1640" s="1"/>
      <c r="AA1640" s="1"/>
      <c r="AB1640" s="1"/>
      <c r="AC1640" s="1"/>
      <c r="AD1640" s="1"/>
      <c r="AE1640" s="1"/>
      <c r="AF1640" s="1"/>
      <c r="AG1640" s="1"/>
      <c r="AH1640" s="1"/>
      <c r="AI1640" s="1"/>
      <c r="AJ1640" s="1"/>
      <c r="AK1640" s="1"/>
      <c r="AL1640" s="1"/>
      <c r="AM1640" s="1"/>
      <c r="AN1640" s="1"/>
      <c r="AO1640" s="1"/>
      <c r="AP1640" s="1"/>
      <c r="AQ1640" s="1"/>
      <c r="AR1640" s="1"/>
      <c r="AS1640" s="1"/>
      <c r="AT1640" s="1"/>
      <c r="AU1640" s="1"/>
      <c r="AV1640" s="1"/>
      <c r="AW1640" s="1"/>
      <c r="AX1640" s="1"/>
      <c r="AY1640" s="1"/>
      <c r="AZ1640" s="1"/>
      <c r="BA1640" s="1"/>
      <c r="BB1640" s="1"/>
      <c r="BC1640" s="1"/>
      <c r="BD1640" s="1"/>
      <c r="BE1640" s="1"/>
      <c r="BF1640" s="1"/>
      <c r="BG1640" s="1"/>
      <c r="BH1640" s="1"/>
      <c r="BI1640" s="1"/>
      <c r="BJ1640" s="1"/>
      <c r="BK1640" s="1"/>
      <c r="BL1640" s="1"/>
      <c r="BM1640" s="1"/>
      <c r="BN1640" s="1"/>
      <c r="BO1640" s="1"/>
      <c r="BP1640" s="1"/>
      <c r="BQ1640" s="1"/>
      <c r="BR1640" s="1"/>
      <c r="BS1640" s="1"/>
      <c r="BT1640" s="1"/>
      <c r="BU1640" s="1"/>
      <c r="BV1640" s="1"/>
      <c r="BW1640" s="1"/>
      <c r="BX1640" s="1"/>
      <c r="BY1640" s="1"/>
      <c r="BZ1640" s="1"/>
      <c r="CA1640" s="1"/>
      <c r="CB1640" s="1"/>
      <c r="CC1640" s="1"/>
      <c r="CD1640" s="1"/>
      <c r="CE1640" s="1"/>
      <c r="CF1640" s="1"/>
      <c r="CG1640" s="1"/>
      <c r="CH1640" s="1"/>
      <c r="CI1640" s="1"/>
      <c r="CJ1640" s="1"/>
      <c r="CK1640" s="1"/>
      <c r="CL1640" s="1"/>
      <c r="CM1640" s="1"/>
      <c r="CN1640" s="1"/>
      <c r="CO1640" s="1"/>
      <c r="CP1640" s="1"/>
      <c r="CQ1640" s="1"/>
      <c r="CR1640" s="1"/>
      <c r="CS1640" s="1"/>
      <c r="CT1640" s="1"/>
      <c r="CU1640" s="1"/>
      <c r="CV1640" s="1"/>
      <c r="CW1640" s="1"/>
      <c r="CX1640" s="1"/>
      <c r="CY1640" s="1"/>
      <c r="CZ1640" s="1"/>
      <c r="DA1640" s="1"/>
      <c r="DB1640" s="1"/>
      <c r="DC1640" s="1"/>
      <c r="DD1640" s="1"/>
      <c r="DE1640" s="1"/>
      <c r="DF1640" s="1"/>
      <c r="DG1640" s="1"/>
      <c r="DH1640" s="1"/>
      <c r="DI1640" s="1"/>
      <c r="DJ1640" s="1"/>
      <c r="DK1640" s="1"/>
      <c r="DL1640" s="1"/>
      <c r="DM1640" s="1"/>
      <c r="DN1640" s="1"/>
      <c r="DO1640" s="1"/>
      <c r="DP1640" s="1"/>
      <c r="DQ1640" s="1"/>
      <c r="DR1640" s="1"/>
      <c r="DS1640" s="1"/>
      <c r="DT1640" s="1"/>
      <c r="DU1640" s="1"/>
      <c r="DV1640" s="1"/>
      <c r="DW1640" s="1"/>
      <c r="DX1640" s="1"/>
      <c r="DY1640" s="1"/>
      <c r="DZ1640" s="1"/>
      <c r="EA1640" s="1"/>
      <c r="EB1640" s="1"/>
      <c r="EC1640" s="1"/>
      <c r="ED1640" s="1"/>
      <c r="EE1640" s="1"/>
      <c r="EF1640" s="1"/>
      <c r="EG1640" s="1"/>
    </row>
    <row r="1641" spans="1:137" s="46" customFormat="1" ht="11.25">
      <c r="A1641" s="1"/>
      <c r="C1641" s="48"/>
      <c r="J1641" s="1"/>
      <c r="K1641" s="1"/>
      <c r="L1641" s="1"/>
      <c r="M1641" s="1"/>
      <c r="N1641" s="1"/>
      <c r="O1641" s="1"/>
      <c r="P1641" s="1"/>
      <c r="Q1641" s="1"/>
      <c r="R1641" s="1"/>
      <c r="S1641" s="1"/>
      <c r="T1641" s="1"/>
      <c r="U1641" s="1"/>
      <c r="V1641" s="1"/>
      <c r="W1641" s="1"/>
      <c r="X1641" s="1"/>
      <c r="Y1641" s="1"/>
      <c r="Z1641" s="1"/>
      <c r="AA1641" s="1"/>
      <c r="AB1641" s="1"/>
      <c r="AC1641" s="1"/>
      <c r="AD1641" s="1"/>
      <c r="AE1641" s="1"/>
      <c r="AF1641" s="1"/>
      <c r="AG1641" s="1"/>
      <c r="AH1641" s="1"/>
      <c r="AI1641" s="1"/>
      <c r="AJ1641" s="1"/>
      <c r="AK1641" s="1"/>
      <c r="AL1641" s="1"/>
      <c r="AM1641" s="1"/>
      <c r="AN1641" s="1"/>
      <c r="AO1641" s="1"/>
      <c r="AP1641" s="1"/>
      <c r="AQ1641" s="1"/>
      <c r="AR1641" s="1"/>
      <c r="AS1641" s="1"/>
      <c r="AT1641" s="1"/>
      <c r="AU1641" s="1"/>
      <c r="AV1641" s="1"/>
      <c r="AW1641" s="1"/>
      <c r="AX1641" s="1"/>
      <c r="AY1641" s="1"/>
      <c r="AZ1641" s="1"/>
      <c r="BA1641" s="1"/>
      <c r="BB1641" s="1"/>
      <c r="BC1641" s="1"/>
      <c r="BD1641" s="1"/>
      <c r="BE1641" s="1"/>
      <c r="BF1641" s="1"/>
      <c r="BG1641" s="1"/>
      <c r="BH1641" s="1"/>
      <c r="BI1641" s="1"/>
      <c r="BJ1641" s="1"/>
      <c r="BK1641" s="1"/>
      <c r="BL1641" s="1"/>
      <c r="BM1641" s="1"/>
      <c r="BN1641" s="1"/>
      <c r="BO1641" s="1"/>
      <c r="BP1641" s="1"/>
      <c r="BQ1641" s="1"/>
      <c r="BR1641" s="1"/>
      <c r="BS1641" s="1"/>
      <c r="BT1641" s="1"/>
      <c r="BU1641" s="1"/>
      <c r="BV1641" s="1"/>
      <c r="BW1641" s="1"/>
      <c r="BX1641" s="1"/>
      <c r="BY1641" s="1"/>
      <c r="BZ1641" s="1"/>
      <c r="CA1641" s="1"/>
      <c r="CB1641" s="1"/>
      <c r="CC1641" s="1"/>
      <c r="CD1641" s="1"/>
      <c r="CE1641" s="1"/>
      <c r="CF1641" s="1"/>
      <c r="CG1641" s="1"/>
      <c r="CH1641" s="1"/>
      <c r="CI1641" s="1"/>
      <c r="CJ1641" s="1"/>
      <c r="CK1641" s="1"/>
      <c r="CL1641" s="1"/>
      <c r="CM1641" s="1"/>
      <c r="CN1641" s="1"/>
      <c r="CO1641" s="1"/>
      <c r="CP1641" s="1"/>
      <c r="CQ1641" s="1"/>
      <c r="CR1641" s="1"/>
      <c r="CS1641" s="1"/>
      <c r="CT1641" s="1"/>
      <c r="CU1641" s="1"/>
      <c r="CV1641" s="1"/>
      <c r="CW1641" s="1"/>
      <c r="CX1641" s="1"/>
      <c r="CY1641" s="1"/>
      <c r="CZ1641" s="1"/>
      <c r="DA1641" s="1"/>
      <c r="DB1641" s="1"/>
      <c r="DC1641" s="1"/>
      <c r="DD1641" s="1"/>
      <c r="DE1641" s="1"/>
      <c r="DF1641" s="1"/>
      <c r="DG1641" s="1"/>
      <c r="DH1641" s="1"/>
      <c r="DI1641" s="1"/>
      <c r="DJ1641" s="1"/>
      <c r="DK1641" s="1"/>
      <c r="DL1641" s="1"/>
      <c r="DM1641" s="1"/>
      <c r="DN1641" s="1"/>
      <c r="DO1641" s="1"/>
      <c r="DP1641" s="1"/>
      <c r="DQ1641" s="1"/>
      <c r="DR1641" s="1"/>
      <c r="DS1641" s="1"/>
      <c r="DT1641" s="1"/>
      <c r="DU1641" s="1"/>
      <c r="DV1641" s="1"/>
      <c r="DW1641" s="1"/>
      <c r="DX1641" s="1"/>
      <c r="DY1641" s="1"/>
      <c r="DZ1641" s="1"/>
      <c r="EA1641" s="1"/>
      <c r="EB1641" s="1"/>
      <c r="EC1641" s="1"/>
      <c r="ED1641" s="1"/>
      <c r="EE1641" s="1"/>
      <c r="EF1641" s="1"/>
      <c r="EG1641" s="1"/>
    </row>
    <row r="1642" spans="1:137" s="46" customFormat="1" ht="11.25">
      <c r="A1642" s="1"/>
      <c r="C1642" s="48"/>
      <c r="J1642" s="1"/>
      <c r="K1642" s="1"/>
      <c r="L1642" s="1"/>
      <c r="M1642" s="1"/>
      <c r="N1642" s="1"/>
      <c r="O1642" s="1"/>
      <c r="P1642" s="1"/>
      <c r="Q1642" s="1"/>
      <c r="R1642" s="1"/>
      <c r="S1642" s="1"/>
      <c r="T1642" s="1"/>
      <c r="U1642" s="1"/>
      <c r="V1642" s="1"/>
      <c r="W1642" s="1"/>
      <c r="X1642" s="1"/>
      <c r="Y1642" s="1"/>
      <c r="Z1642" s="1"/>
      <c r="AA1642" s="1"/>
      <c r="AB1642" s="1"/>
      <c r="AC1642" s="1"/>
      <c r="AD1642" s="1"/>
      <c r="AE1642" s="1"/>
      <c r="AF1642" s="1"/>
      <c r="AG1642" s="1"/>
      <c r="AH1642" s="1"/>
      <c r="AI1642" s="1"/>
      <c r="AJ1642" s="1"/>
      <c r="AK1642" s="1"/>
      <c r="AL1642" s="1"/>
      <c r="AM1642" s="1"/>
      <c r="AN1642" s="1"/>
      <c r="AO1642" s="1"/>
      <c r="AP1642" s="1"/>
      <c r="AQ1642" s="1"/>
      <c r="AR1642" s="1"/>
      <c r="AS1642" s="1"/>
      <c r="AT1642" s="1"/>
      <c r="AU1642" s="1"/>
      <c r="AV1642" s="1"/>
      <c r="AW1642" s="1"/>
      <c r="AX1642" s="1"/>
      <c r="AY1642" s="1"/>
      <c r="AZ1642" s="1"/>
      <c r="BA1642" s="1"/>
      <c r="BB1642" s="1"/>
      <c r="BC1642" s="1"/>
      <c r="BD1642" s="1"/>
      <c r="BE1642" s="1"/>
      <c r="BF1642" s="1"/>
      <c r="BG1642" s="1"/>
      <c r="BH1642" s="1"/>
      <c r="BI1642" s="1"/>
      <c r="BJ1642" s="1"/>
      <c r="BK1642" s="1"/>
      <c r="BL1642" s="1"/>
      <c r="BM1642" s="1"/>
      <c r="BN1642" s="1"/>
      <c r="BO1642" s="1"/>
      <c r="BP1642" s="1"/>
      <c r="BQ1642" s="1"/>
      <c r="BR1642" s="1"/>
      <c r="BS1642" s="1"/>
      <c r="BT1642" s="1"/>
      <c r="BU1642" s="1"/>
      <c r="BV1642" s="1"/>
      <c r="BW1642" s="1"/>
      <c r="BX1642" s="1"/>
      <c r="BY1642" s="1"/>
      <c r="BZ1642" s="1"/>
      <c r="CA1642" s="1"/>
      <c r="CB1642" s="1"/>
      <c r="CC1642" s="1"/>
      <c r="CD1642" s="1"/>
      <c r="CE1642" s="1"/>
      <c r="CF1642" s="1"/>
      <c r="CG1642" s="1"/>
      <c r="CH1642" s="1"/>
      <c r="CI1642" s="1"/>
      <c r="CJ1642" s="1"/>
      <c r="CK1642" s="1"/>
      <c r="CL1642" s="1"/>
      <c r="CM1642" s="1"/>
      <c r="CN1642" s="1"/>
      <c r="CO1642" s="1"/>
      <c r="CP1642" s="1"/>
      <c r="CQ1642" s="1"/>
      <c r="CR1642" s="1"/>
      <c r="CS1642" s="1"/>
      <c r="CT1642" s="1"/>
      <c r="CU1642" s="1"/>
      <c r="CV1642" s="1"/>
      <c r="CW1642" s="1"/>
      <c r="CX1642" s="1"/>
      <c r="CY1642" s="1"/>
      <c r="CZ1642" s="1"/>
      <c r="DA1642" s="1"/>
      <c r="DB1642" s="1"/>
      <c r="DC1642" s="1"/>
      <c r="DD1642" s="1"/>
      <c r="DE1642" s="1"/>
      <c r="DF1642" s="1"/>
      <c r="DG1642" s="1"/>
      <c r="DH1642" s="1"/>
      <c r="DI1642" s="1"/>
      <c r="DJ1642" s="1"/>
      <c r="DK1642" s="1"/>
      <c r="DL1642" s="1"/>
      <c r="DM1642" s="1"/>
      <c r="DN1642" s="1"/>
      <c r="DO1642" s="1"/>
      <c r="DP1642" s="1"/>
      <c r="DQ1642" s="1"/>
      <c r="DR1642" s="1"/>
      <c r="DS1642" s="1"/>
      <c r="DT1642" s="1"/>
      <c r="DU1642" s="1"/>
      <c r="DV1642" s="1"/>
      <c r="DW1642" s="1"/>
      <c r="DX1642" s="1"/>
      <c r="DY1642" s="1"/>
      <c r="DZ1642" s="1"/>
      <c r="EA1642" s="1"/>
      <c r="EB1642" s="1"/>
      <c r="EC1642" s="1"/>
      <c r="ED1642" s="1"/>
      <c r="EE1642" s="1"/>
      <c r="EF1642" s="1"/>
      <c r="EG1642" s="1"/>
    </row>
    <row r="1643" spans="1:137" s="46" customFormat="1" ht="11.25">
      <c r="A1643" s="1"/>
      <c r="C1643" s="48"/>
      <c r="J1643" s="1"/>
      <c r="K1643" s="1"/>
      <c r="L1643" s="1"/>
      <c r="M1643" s="1"/>
      <c r="N1643" s="1"/>
      <c r="O1643" s="1"/>
      <c r="P1643" s="1"/>
      <c r="Q1643" s="1"/>
      <c r="R1643" s="1"/>
      <c r="S1643" s="1"/>
      <c r="T1643" s="1"/>
      <c r="U1643" s="1"/>
      <c r="V1643" s="1"/>
      <c r="W1643" s="1"/>
      <c r="X1643" s="1"/>
      <c r="Y1643" s="1"/>
      <c r="Z1643" s="1"/>
      <c r="AA1643" s="1"/>
      <c r="AB1643" s="1"/>
      <c r="AC1643" s="1"/>
      <c r="AD1643" s="1"/>
      <c r="AE1643" s="1"/>
      <c r="AF1643" s="1"/>
      <c r="AG1643" s="1"/>
      <c r="AH1643" s="1"/>
      <c r="AI1643" s="1"/>
      <c r="AJ1643" s="1"/>
      <c r="AK1643" s="1"/>
      <c r="AL1643" s="1"/>
      <c r="AM1643" s="1"/>
      <c r="AN1643" s="1"/>
      <c r="AO1643" s="1"/>
      <c r="AP1643" s="1"/>
      <c r="AQ1643" s="1"/>
      <c r="AR1643" s="1"/>
      <c r="AS1643" s="1"/>
      <c r="AT1643" s="1"/>
      <c r="AU1643" s="1"/>
      <c r="AV1643" s="1"/>
      <c r="AW1643" s="1"/>
      <c r="AX1643" s="1"/>
      <c r="AY1643" s="1"/>
      <c r="AZ1643" s="1"/>
      <c r="BA1643" s="1"/>
      <c r="BB1643" s="1"/>
      <c r="BC1643" s="1"/>
      <c r="BD1643" s="1"/>
      <c r="BE1643" s="1"/>
      <c r="BF1643" s="1"/>
      <c r="BG1643" s="1"/>
      <c r="BH1643" s="1"/>
      <c r="BI1643" s="1"/>
      <c r="BJ1643" s="1"/>
      <c r="BK1643" s="1"/>
      <c r="BL1643" s="1"/>
      <c r="BM1643" s="1"/>
      <c r="BN1643" s="1"/>
      <c r="BO1643" s="1"/>
      <c r="BP1643" s="1"/>
      <c r="BQ1643" s="1"/>
      <c r="BR1643" s="1"/>
      <c r="BS1643" s="1"/>
      <c r="BT1643" s="1"/>
      <c r="BU1643" s="1"/>
      <c r="BV1643" s="1"/>
      <c r="BW1643" s="1"/>
      <c r="BX1643" s="1"/>
      <c r="BY1643" s="1"/>
      <c r="BZ1643" s="1"/>
      <c r="CA1643" s="1"/>
      <c r="CB1643" s="1"/>
      <c r="CC1643" s="1"/>
      <c r="CD1643" s="1"/>
      <c r="CE1643" s="1"/>
      <c r="CF1643" s="1"/>
      <c r="CG1643" s="1"/>
      <c r="CH1643" s="1"/>
      <c r="CI1643" s="1"/>
      <c r="CJ1643" s="1"/>
      <c r="CK1643" s="1"/>
      <c r="CL1643" s="1"/>
      <c r="CM1643" s="1"/>
      <c r="CN1643" s="1"/>
      <c r="CO1643" s="1"/>
      <c r="CP1643" s="1"/>
      <c r="CQ1643" s="1"/>
      <c r="CR1643" s="1"/>
      <c r="CS1643" s="1"/>
      <c r="CT1643" s="1"/>
      <c r="CU1643" s="1"/>
      <c r="CV1643" s="1"/>
      <c r="CW1643" s="1"/>
      <c r="CX1643" s="1"/>
      <c r="CY1643" s="1"/>
      <c r="CZ1643" s="1"/>
      <c r="DA1643" s="1"/>
      <c r="DB1643" s="1"/>
      <c r="DC1643" s="1"/>
      <c r="DD1643" s="1"/>
      <c r="DE1643" s="1"/>
      <c r="DF1643" s="1"/>
      <c r="DG1643" s="1"/>
      <c r="DH1643" s="1"/>
      <c r="DI1643" s="1"/>
      <c r="DJ1643" s="1"/>
      <c r="DK1643" s="1"/>
      <c r="DL1643" s="1"/>
      <c r="DM1643" s="1"/>
      <c r="DN1643" s="1"/>
      <c r="DO1643" s="1"/>
      <c r="DP1643" s="1"/>
      <c r="DQ1643" s="1"/>
      <c r="DR1643" s="1"/>
      <c r="DS1643" s="1"/>
      <c r="DT1643" s="1"/>
      <c r="DU1643" s="1"/>
      <c r="DV1643" s="1"/>
      <c r="DW1643" s="1"/>
      <c r="DX1643" s="1"/>
      <c r="DY1643" s="1"/>
      <c r="DZ1643" s="1"/>
      <c r="EA1643" s="1"/>
      <c r="EB1643" s="1"/>
      <c r="EC1643" s="1"/>
      <c r="ED1643" s="1"/>
      <c r="EE1643" s="1"/>
      <c r="EF1643" s="1"/>
      <c r="EG1643" s="1"/>
    </row>
    <row r="1644" spans="1:137" s="46" customFormat="1" ht="11.25">
      <c r="A1644" s="1"/>
      <c r="C1644" s="48"/>
      <c r="J1644" s="1"/>
      <c r="K1644" s="1"/>
      <c r="L1644" s="1"/>
      <c r="M1644" s="1"/>
      <c r="N1644" s="1"/>
      <c r="O1644" s="1"/>
      <c r="P1644" s="1"/>
      <c r="Q1644" s="1"/>
      <c r="R1644" s="1"/>
      <c r="S1644" s="1"/>
      <c r="T1644" s="1"/>
      <c r="U1644" s="1"/>
      <c r="V1644" s="1"/>
      <c r="W1644" s="1"/>
      <c r="X1644" s="1"/>
      <c r="Y1644" s="1"/>
      <c r="Z1644" s="1"/>
      <c r="AA1644" s="1"/>
      <c r="AB1644" s="1"/>
      <c r="AC1644" s="1"/>
      <c r="AD1644" s="1"/>
      <c r="AE1644" s="1"/>
      <c r="AF1644" s="1"/>
      <c r="AG1644" s="1"/>
      <c r="AH1644" s="1"/>
      <c r="AI1644" s="1"/>
      <c r="AJ1644" s="1"/>
      <c r="AK1644" s="1"/>
      <c r="AL1644" s="1"/>
      <c r="AM1644" s="1"/>
      <c r="AN1644" s="1"/>
      <c r="AO1644" s="1"/>
      <c r="AP1644" s="1"/>
      <c r="AQ1644" s="1"/>
      <c r="AR1644" s="1"/>
      <c r="AS1644" s="1"/>
      <c r="AT1644" s="1"/>
      <c r="AU1644" s="1"/>
      <c r="AV1644" s="1"/>
      <c r="AW1644" s="1"/>
      <c r="AX1644" s="1"/>
      <c r="AY1644" s="1"/>
      <c r="AZ1644" s="1"/>
      <c r="BA1644" s="1"/>
      <c r="BB1644" s="1"/>
      <c r="BC1644" s="1"/>
      <c r="BD1644" s="1"/>
      <c r="BE1644" s="1"/>
      <c r="BF1644" s="1"/>
      <c r="BG1644" s="1"/>
      <c r="BH1644" s="1"/>
      <c r="BI1644" s="1"/>
      <c r="BJ1644" s="1"/>
      <c r="BK1644" s="1"/>
      <c r="BL1644" s="1"/>
      <c r="BM1644" s="1"/>
      <c r="BN1644" s="1"/>
      <c r="BO1644" s="1"/>
      <c r="BP1644" s="1"/>
      <c r="BQ1644" s="1"/>
      <c r="BR1644" s="1"/>
      <c r="BS1644" s="1"/>
      <c r="BT1644" s="1"/>
      <c r="BU1644" s="1"/>
      <c r="BV1644" s="1"/>
      <c r="BW1644" s="1"/>
      <c r="BX1644" s="1"/>
      <c r="BY1644" s="1"/>
      <c r="BZ1644" s="1"/>
      <c r="CA1644" s="1"/>
      <c r="CB1644" s="1"/>
      <c r="CC1644" s="1"/>
      <c r="CD1644" s="1"/>
      <c r="CE1644" s="1"/>
      <c r="CF1644" s="1"/>
      <c r="CG1644" s="1"/>
      <c r="CH1644" s="1"/>
      <c r="CI1644" s="1"/>
      <c r="CJ1644" s="1"/>
      <c r="CK1644" s="1"/>
      <c r="CL1644" s="1"/>
      <c r="CM1644" s="1"/>
      <c r="CN1644" s="1"/>
      <c r="CO1644" s="1"/>
      <c r="CP1644" s="1"/>
      <c r="CQ1644" s="1"/>
      <c r="CR1644" s="1"/>
      <c r="CS1644" s="1"/>
      <c r="CT1644" s="1"/>
      <c r="CU1644" s="1"/>
      <c r="CV1644" s="1"/>
      <c r="CW1644" s="1"/>
      <c r="CX1644" s="1"/>
      <c r="CY1644" s="1"/>
      <c r="CZ1644" s="1"/>
      <c r="DA1644" s="1"/>
      <c r="DB1644" s="1"/>
      <c r="DC1644" s="1"/>
      <c r="DD1644" s="1"/>
      <c r="DE1644" s="1"/>
      <c r="DF1644" s="1"/>
      <c r="DG1644" s="1"/>
      <c r="DH1644" s="1"/>
      <c r="DI1644" s="1"/>
      <c r="DJ1644" s="1"/>
      <c r="DK1644" s="1"/>
      <c r="DL1644" s="1"/>
      <c r="DM1644" s="1"/>
      <c r="DN1644" s="1"/>
      <c r="DO1644" s="1"/>
      <c r="DP1644" s="1"/>
      <c r="DQ1644" s="1"/>
      <c r="DR1644" s="1"/>
      <c r="DS1644" s="1"/>
      <c r="DT1644" s="1"/>
      <c r="DU1644" s="1"/>
      <c r="DV1644" s="1"/>
      <c r="DW1644" s="1"/>
      <c r="DX1644" s="1"/>
      <c r="DY1644" s="1"/>
      <c r="DZ1644" s="1"/>
      <c r="EA1644" s="1"/>
      <c r="EB1644" s="1"/>
      <c r="EC1644" s="1"/>
      <c r="ED1644" s="1"/>
      <c r="EE1644" s="1"/>
      <c r="EF1644" s="1"/>
      <c r="EG1644" s="1"/>
    </row>
    <row r="1645" spans="1:137" s="46" customFormat="1" ht="11.25">
      <c r="A1645" s="1"/>
      <c r="C1645" s="48"/>
      <c r="J1645" s="1"/>
      <c r="K1645" s="1"/>
      <c r="L1645" s="1"/>
      <c r="M1645" s="1"/>
      <c r="N1645" s="1"/>
      <c r="O1645" s="1"/>
      <c r="P1645" s="1"/>
      <c r="Q1645" s="1"/>
      <c r="R1645" s="1"/>
      <c r="S1645" s="1"/>
      <c r="T1645" s="1"/>
      <c r="U1645" s="1"/>
      <c r="V1645" s="1"/>
      <c r="W1645" s="1"/>
      <c r="X1645" s="1"/>
      <c r="Y1645" s="1"/>
      <c r="Z1645" s="1"/>
      <c r="AA1645" s="1"/>
      <c r="AB1645" s="1"/>
      <c r="AC1645" s="1"/>
      <c r="AD1645" s="1"/>
      <c r="AE1645" s="1"/>
      <c r="AF1645" s="1"/>
      <c r="AG1645" s="1"/>
      <c r="AH1645" s="1"/>
      <c r="AI1645" s="1"/>
      <c r="AJ1645" s="1"/>
      <c r="AK1645" s="1"/>
      <c r="AL1645" s="1"/>
      <c r="AM1645" s="1"/>
      <c r="AN1645" s="1"/>
      <c r="AO1645" s="1"/>
      <c r="AP1645" s="1"/>
      <c r="AQ1645" s="1"/>
      <c r="AR1645" s="1"/>
      <c r="AS1645" s="1"/>
      <c r="AT1645" s="1"/>
      <c r="AU1645" s="1"/>
      <c r="AV1645" s="1"/>
      <c r="AW1645" s="1"/>
      <c r="AX1645" s="1"/>
      <c r="AY1645" s="1"/>
      <c r="AZ1645" s="1"/>
      <c r="BA1645" s="1"/>
      <c r="BB1645" s="1"/>
      <c r="BC1645" s="1"/>
      <c r="BD1645" s="1"/>
      <c r="BE1645" s="1"/>
      <c r="BF1645" s="1"/>
      <c r="BG1645" s="1"/>
      <c r="BH1645" s="1"/>
      <c r="BI1645" s="1"/>
      <c r="BJ1645" s="1"/>
      <c r="BK1645" s="1"/>
      <c r="BL1645" s="1"/>
      <c r="BM1645" s="1"/>
      <c r="BN1645" s="1"/>
      <c r="BO1645" s="1"/>
      <c r="BP1645" s="1"/>
      <c r="BQ1645" s="1"/>
      <c r="BR1645" s="1"/>
      <c r="BS1645" s="1"/>
      <c r="BT1645" s="1"/>
      <c r="BU1645" s="1"/>
      <c r="BV1645" s="1"/>
      <c r="BW1645" s="1"/>
      <c r="BX1645" s="1"/>
      <c r="BY1645" s="1"/>
      <c r="BZ1645" s="1"/>
      <c r="CA1645" s="1"/>
      <c r="CB1645" s="1"/>
      <c r="CC1645" s="1"/>
      <c r="CD1645" s="1"/>
      <c r="CE1645" s="1"/>
      <c r="CF1645" s="1"/>
      <c r="CG1645" s="1"/>
      <c r="CH1645" s="1"/>
      <c r="CI1645" s="1"/>
      <c r="CJ1645" s="1"/>
      <c r="CK1645" s="1"/>
      <c r="CL1645" s="1"/>
      <c r="CM1645" s="1"/>
      <c r="CN1645" s="1"/>
      <c r="CO1645" s="1"/>
      <c r="CP1645" s="1"/>
      <c r="CQ1645" s="1"/>
      <c r="CR1645" s="1"/>
      <c r="CS1645" s="1"/>
      <c r="CT1645" s="1"/>
      <c r="CU1645" s="1"/>
      <c r="CV1645" s="1"/>
      <c r="CW1645" s="1"/>
      <c r="CX1645" s="1"/>
      <c r="CY1645" s="1"/>
      <c r="CZ1645" s="1"/>
      <c r="DA1645" s="1"/>
      <c r="DB1645" s="1"/>
      <c r="DC1645" s="1"/>
      <c r="DD1645" s="1"/>
      <c r="DE1645" s="1"/>
      <c r="DF1645" s="1"/>
      <c r="DG1645" s="1"/>
      <c r="DH1645" s="1"/>
      <c r="DI1645" s="1"/>
      <c r="DJ1645" s="1"/>
      <c r="DK1645" s="1"/>
      <c r="DL1645" s="1"/>
      <c r="DM1645" s="1"/>
      <c r="DN1645" s="1"/>
      <c r="DO1645" s="1"/>
      <c r="DP1645" s="1"/>
      <c r="DQ1645" s="1"/>
      <c r="DR1645" s="1"/>
      <c r="DS1645" s="1"/>
      <c r="DT1645" s="1"/>
      <c r="DU1645" s="1"/>
      <c r="DV1645" s="1"/>
      <c r="DW1645" s="1"/>
      <c r="DX1645" s="1"/>
      <c r="DY1645" s="1"/>
      <c r="DZ1645" s="1"/>
      <c r="EA1645" s="1"/>
      <c r="EB1645" s="1"/>
      <c r="EC1645" s="1"/>
      <c r="ED1645" s="1"/>
      <c r="EE1645" s="1"/>
      <c r="EF1645" s="1"/>
      <c r="EG1645" s="1"/>
    </row>
    <row r="1646" spans="1:137" s="46" customFormat="1" ht="11.25">
      <c r="A1646" s="1"/>
      <c r="C1646" s="48"/>
      <c r="J1646" s="1"/>
      <c r="K1646" s="1"/>
      <c r="L1646" s="1"/>
      <c r="M1646" s="1"/>
      <c r="N1646" s="1"/>
      <c r="O1646" s="1"/>
      <c r="P1646" s="1"/>
      <c r="Q1646" s="1"/>
      <c r="R1646" s="1"/>
      <c r="S1646" s="1"/>
      <c r="T1646" s="1"/>
      <c r="U1646" s="1"/>
      <c r="V1646" s="1"/>
      <c r="W1646" s="1"/>
      <c r="X1646" s="1"/>
      <c r="Y1646" s="1"/>
      <c r="Z1646" s="1"/>
      <c r="AA1646" s="1"/>
      <c r="AB1646" s="1"/>
      <c r="AC1646" s="1"/>
      <c r="AD1646" s="1"/>
      <c r="AE1646" s="1"/>
      <c r="AF1646" s="1"/>
      <c r="AG1646" s="1"/>
      <c r="AH1646" s="1"/>
      <c r="AI1646" s="1"/>
      <c r="AJ1646" s="1"/>
      <c r="AK1646" s="1"/>
      <c r="AL1646" s="1"/>
      <c r="AM1646" s="1"/>
      <c r="AN1646" s="1"/>
      <c r="AO1646" s="1"/>
      <c r="AP1646" s="1"/>
      <c r="AQ1646" s="1"/>
      <c r="AR1646" s="1"/>
      <c r="AS1646" s="1"/>
      <c r="AT1646" s="1"/>
      <c r="AU1646" s="1"/>
      <c r="AV1646" s="1"/>
      <c r="AW1646" s="1"/>
      <c r="AX1646" s="1"/>
      <c r="AY1646" s="1"/>
      <c r="AZ1646" s="1"/>
      <c r="BA1646" s="1"/>
      <c r="BB1646" s="1"/>
      <c r="BC1646" s="1"/>
      <c r="BD1646" s="1"/>
      <c r="BE1646" s="1"/>
      <c r="BF1646" s="1"/>
      <c r="BG1646" s="1"/>
      <c r="BH1646" s="1"/>
      <c r="BI1646" s="1"/>
      <c r="BJ1646" s="1"/>
      <c r="BK1646" s="1"/>
      <c r="BL1646" s="1"/>
      <c r="BM1646" s="1"/>
      <c r="BN1646" s="1"/>
      <c r="BO1646" s="1"/>
      <c r="BP1646" s="1"/>
      <c r="BQ1646" s="1"/>
      <c r="BR1646" s="1"/>
      <c r="BS1646" s="1"/>
      <c r="BT1646" s="1"/>
      <c r="BU1646" s="1"/>
      <c r="BV1646" s="1"/>
      <c r="BW1646" s="1"/>
      <c r="BX1646" s="1"/>
      <c r="BY1646" s="1"/>
      <c r="BZ1646" s="1"/>
      <c r="CA1646" s="1"/>
      <c r="CB1646" s="1"/>
      <c r="CC1646" s="1"/>
      <c r="CD1646" s="1"/>
      <c r="CE1646" s="1"/>
      <c r="CF1646" s="1"/>
      <c r="CG1646" s="1"/>
      <c r="CH1646" s="1"/>
      <c r="CI1646" s="1"/>
      <c r="CJ1646" s="1"/>
      <c r="CK1646" s="1"/>
      <c r="CL1646" s="1"/>
      <c r="CM1646" s="1"/>
      <c r="CN1646" s="1"/>
      <c r="CO1646" s="1"/>
      <c r="CP1646" s="1"/>
      <c r="CQ1646" s="1"/>
      <c r="CR1646" s="1"/>
      <c r="CS1646" s="1"/>
      <c r="CT1646" s="1"/>
      <c r="CU1646" s="1"/>
      <c r="CV1646" s="1"/>
      <c r="CW1646" s="1"/>
      <c r="CX1646" s="1"/>
      <c r="CY1646" s="1"/>
      <c r="CZ1646" s="1"/>
      <c r="DA1646" s="1"/>
      <c r="DB1646" s="1"/>
      <c r="DC1646" s="1"/>
      <c r="DD1646" s="1"/>
      <c r="DE1646" s="1"/>
      <c r="DF1646" s="1"/>
      <c r="DG1646" s="1"/>
      <c r="DH1646" s="1"/>
      <c r="DI1646" s="1"/>
      <c r="DJ1646" s="1"/>
      <c r="DK1646" s="1"/>
      <c r="DL1646" s="1"/>
      <c r="DM1646" s="1"/>
      <c r="DN1646" s="1"/>
      <c r="DO1646" s="1"/>
      <c r="DP1646" s="1"/>
      <c r="DQ1646" s="1"/>
      <c r="DR1646" s="1"/>
      <c r="DS1646" s="1"/>
      <c r="DT1646" s="1"/>
      <c r="DU1646" s="1"/>
      <c r="DV1646" s="1"/>
      <c r="DW1646" s="1"/>
      <c r="DX1646" s="1"/>
      <c r="DY1646" s="1"/>
      <c r="DZ1646" s="1"/>
      <c r="EA1646" s="1"/>
      <c r="EB1646" s="1"/>
      <c r="EC1646" s="1"/>
      <c r="ED1646" s="1"/>
      <c r="EE1646" s="1"/>
      <c r="EF1646" s="1"/>
      <c r="EG1646" s="1"/>
    </row>
    <row r="1647" spans="1:137" s="46" customFormat="1" ht="11.25">
      <c r="A1647" s="1"/>
      <c r="C1647" s="48"/>
      <c r="J1647" s="1"/>
      <c r="K1647" s="1"/>
      <c r="L1647" s="1"/>
      <c r="M1647" s="1"/>
      <c r="N1647" s="1"/>
      <c r="O1647" s="1"/>
      <c r="P1647" s="1"/>
      <c r="Q1647" s="1"/>
      <c r="R1647" s="1"/>
      <c r="S1647" s="1"/>
      <c r="T1647" s="1"/>
      <c r="U1647" s="1"/>
      <c r="V1647" s="1"/>
      <c r="W1647" s="1"/>
      <c r="X1647" s="1"/>
      <c r="Y1647" s="1"/>
      <c r="Z1647" s="1"/>
      <c r="AA1647" s="1"/>
      <c r="AB1647" s="1"/>
      <c r="AC1647" s="1"/>
      <c r="AD1647" s="1"/>
      <c r="AE1647" s="1"/>
      <c r="AF1647" s="1"/>
      <c r="AG1647" s="1"/>
      <c r="AH1647" s="1"/>
      <c r="AI1647" s="1"/>
      <c r="AJ1647" s="1"/>
      <c r="AK1647" s="1"/>
      <c r="AL1647" s="1"/>
      <c r="AM1647" s="1"/>
      <c r="AN1647" s="1"/>
      <c r="AO1647" s="1"/>
      <c r="AP1647" s="1"/>
      <c r="AQ1647" s="1"/>
      <c r="AR1647" s="1"/>
      <c r="AS1647" s="1"/>
      <c r="AT1647" s="1"/>
      <c r="AU1647" s="1"/>
      <c r="AV1647" s="1"/>
      <c r="AW1647" s="1"/>
      <c r="AX1647" s="1"/>
      <c r="AY1647" s="1"/>
      <c r="AZ1647" s="1"/>
      <c r="BA1647" s="1"/>
      <c r="BB1647" s="1"/>
      <c r="BC1647" s="1"/>
      <c r="BD1647" s="1"/>
      <c r="BE1647" s="1"/>
      <c r="BF1647" s="1"/>
      <c r="BG1647" s="1"/>
      <c r="BH1647" s="1"/>
      <c r="BI1647" s="1"/>
      <c r="BJ1647" s="1"/>
      <c r="BK1647" s="1"/>
      <c r="BL1647" s="1"/>
      <c r="BM1647" s="1"/>
      <c r="BN1647" s="1"/>
      <c r="BO1647" s="1"/>
      <c r="BP1647" s="1"/>
      <c r="BQ1647" s="1"/>
      <c r="BR1647" s="1"/>
      <c r="BS1647" s="1"/>
      <c r="BT1647" s="1"/>
      <c r="BU1647" s="1"/>
      <c r="BV1647" s="1"/>
      <c r="BW1647" s="1"/>
      <c r="BX1647" s="1"/>
      <c r="BY1647" s="1"/>
      <c r="BZ1647" s="1"/>
      <c r="CA1647" s="1"/>
      <c r="CB1647" s="1"/>
      <c r="CC1647" s="1"/>
      <c r="CD1647" s="1"/>
      <c r="CE1647" s="1"/>
      <c r="CF1647" s="1"/>
      <c r="CG1647" s="1"/>
      <c r="CH1647" s="1"/>
      <c r="CI1647" s="1"/>
      <c r="CJ1647" s="1"/>
      <c r="CK1647" s="1"/>
      <c r="CL1647" s="1"/>
      <c r="CM1647" s="1"/>
      <c r="CN1647" s="1"/>
      <c r="CO1647" s="1"/>
      <c r="CP1647" s="1"/>
      <c r="CQ1647" s="1"/>
      <c r="CR1647" s="1"/>
      <c r="CS1647" s="1"/>
      <c r="CT1647" s="1"/>
      <c r="CU1647" s="1"/>
      <c r="CV1647" s="1"/>
      <c r="CW1647" s="1"/>
      <c r="CX1647" s="1"/>
      <c r="CY1647" s="1"/>
      <c r="CZ1647" s="1"/>
      <c r="DA1647" s="1"/>
      <c r="DB1647" s="1"/>
      <c r="DC1647" s="1"/>
      <c r="DD1647" s="1"/>
      <c r="DE1647" s="1"/>
      <c r="DF1647" s="1"/>
      <c r="DG1647" s="1"/>
      <c r="DH1647" s="1"/>
      <c r="DI1647" s="1"/>
      <c r="DJ1647" s="1"/>
      <c r="DK1647" s="1"/>
      <c r="DL1647" s="1"/>
      <c r="DM1647" s="1"/>
      <c r="DN1647" s="1"/>
      <c r="DO1647" s="1"/>
      <c r="DP1647" s="1"/>
      <c r="DQ1647" s="1"/>
      <c r="DR1647" s="1"/>
      <c r="DS1647" s="1"/>
      <c r="DT1647" s="1"/>
      <c r="DU1647" s="1"/>
      <c r="DV1647" s="1"/>
      <c r="DW1647" s="1"/>
      <c r="DX1647" s="1"/>
      <c r="DY1647" s="1"/>
      <c r="DZ1647" s="1"/>
      <c r="EA1647" s="1"/>
      <c r="EB1647" s="1"/>
      <c r="EC1647" s="1"/>
      <c r="ED1647" s="1"/>
      <c r="EE1647" s="1"/>
      <c r="EF1647" s="1"/>
      <c r="EG1647" s="1"/>
    </row>
    <row r="1648" spans="1:137" s="46" customFormat="1" ht="11.25">
      <c r="A1648" s="1"/>
      <c r="C1648" s="48"/>
      <c r="J1648" s="1"/>
      <c r="K1648" s="1"/>
      <c r="L1648" s="1"/>
      <c r="M1648" s="1"/>
      <c r="N1648" s="1"/>
      <c r="O1648" s="1"/>
      <c r="P1648" s="1"/>
      <c r="Q1648" s="1"/>
      <c r="R1648" s="1"/>
      <c r="S1648" s="1"/>
      <c r="T1648" s="1"/>
      <c r="U1648" s="1"/>
      <c r="V1648" s="1"/>
      <c r="W1648" s="1"/>
      <c r="X1648" s="1"/>
      <c r="Y1648" s="1"/>
      <c r="Z1648" s="1"/>
      <c r="AA1648" s="1"/>
      <c r="AB1648" s="1"/>
      <c r="AC1648" s="1"/>
      <c r="AD1648" s="1"/>
      <c r="AE1648" s="1"/>
      <c r="AF1648" s="1"/>
      <c r="AG1648" s="1"/>
      <c r="AH1648" s="1"/>
      <c r="AI1648" s="1"/>
      <c r="AJ1648" s="1"/>
      <c r="AK1648" s="1"/>
      <c r="AL1648" s="1"/>
      <c r="AM1648" s="1"/>
      <c r="AN1648" s="1"/>
      <c r="AO1648" s="1"/>
      <c r="AP1648" s="1"/>
      <c r="AQ1648" s="1"/>
      <c r="AR1648" s="1"/>
      <c r="AS1648" s="1"/>
      <c r="AT1648" s="1"/>
      <c r="AU1648" s="1"/>
      <c r="AV1648" s="1"/>
      <c r="AW1648" s="1"/>
      <c r="AX1648" s="1"/>
      <c r="AY1648" s="1"/>
      <c r="AZ1648" s="1"/>
      <c r="BA1648" s="1"/>
      <c r="BB1648" s="1"/>
      <c r="BC1648" s="1"/>
      <c r="BD1648" s="1"/>
      <c r="BE1648" s="1"/>
      <c r="BF1648" s="1"/>
      <c r="BG1648" s="1"/>
      <c r="BH1648" s="1"/>
      <c r="BI1648" s="1"/>
      <c r="BJ1648" s="1"/>
      <c r="BK1648" s="1"/>
      <c r="BL1648" s="1"/>
      <c r="BM1648" s="1"/>
      <c r="BN1648" s="1"/>
      <c r="BO1648" s="1"/>
      <c r="BP1648" s="1"/>
      <c r="BQ1648" s="1"/>
      <c r="BR1648" s="1"/>
      <c r="BS1648" s="1"/>
      <c r="BT1648" s="1"/>
      <c r="BU1648" s="1"/>
      <c r="BV1648" s="1"/>
      <c r="BW1648" s="1"/>
      <c r="BX1648" s="1"/>
      <c r="BY1648" s="1"/>
      <c r="BZ1648" s="1"/>
      <c r="CA1648" s="1"/>
      <c r="CB1648" s="1"/>
      <c r="CC1648" s="1"/>
      <c r="CD1648" s="1"/>
      <c r="CE1648" s="1"/>
      <c r="CF1648" s="1"/>
      <c r="CG1648" s="1"/>
      <c r="CH1648" s="1"/>
      <c r="CI1648" s="1"/>
      <c r="CJ1648" s="1"/>
      <c r="CK1648" s="1"/>
      <c r="CL1648" s="1"/>
      <c r="CM1648" s="1"/>
      <c r="CN1648" s="1"/>
      <c r="CO1648" s="1"/>
      <c r="CP1648" s="1"/>
      <c r="CQ1648" s="1"/>
      <c r="CR1648" s="1"/>
      <c r="CS1648" s="1"/>
      <c r="CT1648" s="1"/>
      <c r="CU1648" s="1"/>
      <c r="CV1648" s="1"/>
      <c r="CW1648" s="1"/>
      <c r="CX1648" s="1"/>
      <c r="CY1648" s="1"/>
      <c r="CZ1648" s="1"/>
      <c r="DA1648" s="1"/>
      <c r="DB1648" s="1"/>
      <c r="DC1648" s="1"/>
      <c r="DD1648" s="1"/>
      <c r="DE1648" s="1"/>
      <c r="DF1648" s="1"/>
      <c r="DG1648" s="1"/>
      <c r="DH1648" s="1"/>
      <c r="DI1648" s="1"/>
      <c r="DJ1648" s="1"/>
      <c r="DK1648" s="1"/>
      <c r="DL1648" s="1"/>
      <c r="DM1648" s="1"/>
      <c r="DN1648" s="1"/>
      <c r="DO1648" s="1"/>
      <c r="DP1648" s="1"/>
      <c r="DQ1648" s="1"/>
      <c r="DR1648" s="1"/>
      <c r="DS1648" s="1"/>
      <c r="DT1648" s="1"/>
      <c r="DU1648" s="1"/>
      <c r="DV1648" s="1"/>
      <c r="DW1648" s="1"/>
      <c r="DX1648" s="1"/>
      <c r="DY1648" s="1"/>
      <c r="DZ1648" s="1"/>
      <c r="EA1648" s="1"/>
      <c r="EB1648" s="1"/>
      <c r="EC1648" s="1"/>
      <c r="ED1648" s="1"/>
      <c r="EE1648" s="1"/>
      <c r="EF1648" s="1"/>
      <c r="EG1648" s="1"/>
    </row>
    <row r="1649" spans="1:137" s="46" customFormat="1" ht="11.25">
      <c r="A1649" s="1"/>
      <c r="C1649" s="48"/>
      <c r="J1649" s="1"/>
      <c r="K1649" s="1"/>
      <c r="L1649" s="1"/>
      <c r="M1649" s="1"/>
      <c r="N1649" s="1"/>
      <c r="O1649" s="1"/>
      <c r="P1649" s="1"/>
      <c r="Q1649" s="1"/>
      <c r="R1649" s="1"/>
      <c r="S1649" s="1"/>
      <c r="T1649" s="1"/>
      <c r="U1649" s="1"/>
      <c r="V1649" s="1"/>
      <c r="W1649" s="1"/>
      <c r="X1649" s="1"/>
      <c r="Y1649" s="1"/>
      <c r="Z1649" s="1"/>
      <c r="AA1649" s="1"/>
      <c r="AB1649" s="1"/>
      <c r="AC1649" s="1"/>
      <c r="AD1649" s="1"/>
      <c r="AE1649" s="1"/>
      <c r="AF1649" s="1"/>
      <c r="AG1649" s="1"/>
      <c r="AH1649" s="1"/>
      <c r="AI1649" s="1"/>
      <c r="AJ1649" s="1"/>
      <c r="AK1649" s="1"/>
      <c r="AL1649" s="1"/>
      <c r="AM1649" s="1"/>
      <c r="AN1649" s="1"/>
      <c r="AO1649" s="1"/>
      <c r="AP1649" s="1"/>
      <c r="AQ1649" s="1"/>
      <c r="AR1649" s="1"/>
      <c r="AS1649" s="1"/>
      <c r="AT1649" s="1"/>
      <c r="AU1649" s="1"/>
      <c r="AV1649" s="1"/>
      <c r="AW1649" s="1"/>
      <c r="AX1649" s="1"/>
      <c r="AY1649" s="1"/>
      <c r="AZ1649" s="1"/>
      <c r="BA1649" s="1"/>
      <c r="BB1649" s="1"/>
      <c r="BC1649" s="1"/>
      <c r="BD1649" s="1"/>
      <c r="BE1649" s="1"/>
      <c r="BF1649" s="1"/>
      <c r="BG1649" s="1"/>
      <c r="BH1649" s="1"/>
      <c r="BI1649" s="1"/>
      <c r="BJ1649" s="1"/>
      <c r="BK1649" s="1"/>
      <c r="BL1649" s="1"/>
      <c r="BM1649" s="1"/>
      <c r="BN1649" s="1"/>
      <c r="BO1649" s="1"/>
      <c r="BP1649" s="1"/>
      <c r="BQ1649" s="1"/>
      <c r="BR1649" s="1"/>
      <c r="BS1649" s="1"/>
      <c r="BT1649" s="1"/>
      <c r="BU1649" s="1"/>
      <c r="BV1649" s="1"/>
      <c r="BW1649" s="1"/>
      <c r="BX1649" s="1"/>
      <c r="BY1649" s="1"/>
      <c r="BZ1649" s="1"/>
      <c r="CA1649" s="1"/>
      <c r="CB1649" s="1"/>
      <c r="CC1649" s="1"/>
      <c r="CD1649" s="1"/>
      <c r="CE1649" s="1"/>
      <c r="CF1649" s="1"/>
      <c r="CG1649" s="1"/>
      <c r="CH1649" s="1"/>
      <c r="CI1649" s="1"/>
      <c r="CJ1649" s="1"/>
      <c r="CK1649" s="1"/>
      <c r="CL1649" s="1"/>
      <c r="CM1649" s="1"/>
      <c r="CN1649" s="1"/>
      <c r="CO1649" s="1"/>
      <c r="CP1649" s="1"/>
      <c r="CQ1649" s="1"/>
      <c r="CR1649" s="1"/>
      <c r="CS1649" s="1"/>
      <c r="CT1649" s="1"/>
      <c r="CU1649" s="1"/>
      <c r="CV1649" s="1"/>
      <c r="CW1649" s="1"/>
      <c r="CX1649" s="1"/>
      <c r="CY1649" s="1"/>
      <c r="CZ1649" s="1"/>
      <c r="DA1649" s="1"/>
      <c r="DB1649" s="1"/>
      <c r="DC1649" s="1"/>
      <c r="DD1649" s="1"/>
      <c r="DE1649" s="1"/>
      <c r="DF1649" s="1"/>
      <c r="DG1649" s="1"/>
      <c r="DH1649" s="1"/>
      <c r="DI1649" s="1"/>
      <c r="DJ1649" s="1"/>
      <c r="DK1649" s="1"/>
      <c r="DL1649" s="1"/>
      <c r="DM1649" s="1"/>
      <c r="DN1649" s="1"/>
      <c r="DO1649" s="1"/>
      <c r="DP1649" s="1"/>
      <c r="DQ1649" s="1"/>
      <c r="DR1649" s="1"/>
      <c r="DS1649" s="1"/>
      <c r="DT1649" s="1"/>
      <c r="DU1649" s="1"/>
      <c r="DV1649" s="1"/>
      <c r="DW1649" s="1"/>
      <c r="DX1649" s="1"/>
      <c r="DY1649" s="1"/>
      <c r="DZ1649" s="1"/>
      <c r="EA1649" s="1"/>
      <c r="EB1649" s="1"/>
      <c r="EC1649" s="1"/>
      <c r="ED1649" s="1"/>
      <c r="EE1649" s="1"/>
      <c r="EF1649" s="1"/>
      <c r="EG1649" s="1"/>
    </row>
    <row r="1650" spans="1:137" s="46" customFormat="1" ht="11.25">
      <c r="A1650" s="1"/>
      <c r="C1650" s="48"/>
      <c r="J1650" s="1"/>
      <c r="K1650" s="1"/>
      <c r="L1650" s="1"/>
      <c r="M1650" s="1"/>
      <c r="N1650" s="1"/>
      <c r="O1650" s="1"/>
      <c r="P1650" s="1"/>
      <c r="Q1650" s="1"/>
      <c r="R1650" s="1"/>
      <c r="S1650" s="1"/>
      <c r="T1650" s="1"/>
      <c r="U1650" s="1"/>
      <c r="V1650" s="1"/>
      <c r="W1650" s="1"/>
      <c r="X1650" s="1"/>
      <c r="Y1650" s="1"/>
      <c r="Z1650" s="1"/>
      <c r="AA1650" s="1"/>
      <c r="AB1650" s="1"/>
      <c r="AC1650" s="1"/>
      <c r="AD1650" s="1"/>
      <c r="AE1650" s="1"/>
      <c r="AF1650" s="1"/>
      <c r="AG1650" s="1"/>
      <c r="AH1650" s="1"/>
      <c r="AI1650" s="1"/>
      <c r="AJ1650" s="1"/>
      <c r="AK1650" s="1"/>
      <c r="AL1650" s="1"/>
      <c r="AM1650" s="1"/>
      <c r="AN1650" s="1"/>
      <c r="AO1650" s="1"/>
      <c r="AP1650" s="1"/>
      <c r="AQ1650" s="1"/>
      <c r="AR1650" s="1"/>
      <c r="AS1650" s="1"/>
      <c r="AT1650" s="1"/>
      <c r="AU1650" s="1"/>
      <c r="AV1650" s="1"/>
      <c r="AW1650" s="1"/>
      <c r="AX1650" s="1"/>
      <c r="AY1650" s="1"/>
      <c r="AZ1650" s="1"/>
      <c r="BA1650" s="1"/>
      <c r="BB1650" s="1"/>
      <c r="BC1650" s="1"/>
      <c r="BD1650" s="1"/>
      <c r="BE1650" s="1"/>
      <c r="BF1650" s="1"/>
      <c r="BG1650" s="1"/>
      <c r="BH1650" s="1"/>
      <c r="BI1650" s="1"/>
      <c r="BJ1650" s="1"/>
      <c r="BK1650" s="1"/>
      <c r="BL1650" s="1"/>
      <c r="BM1650" s="1"/>
      <c r="BN1650" s="1"/>
      <c r="BO1650" s="1"/>
      <c r="BP1650" s="1"/>
      <c r="BQ1650" s="1"/>
      <c r="BR1650" s="1"/>
      <c r="BS1650" s="1"/>
      <c r="BT1650" s="1"/>
      <c r="BU1650" s="1"/>
      <c r="BV1650" s="1"/>
      <c r="BW1650" s="1"/>
      <c r="BX1650" s="1"/>
      <c r="BY1650" s="1"/>
      <c r="BZ1650" s="1"/>
      <c r="CA1650" s="1"/>
      <c r="CB1650" s="1"/>
      <c r="CC1650" s="1"/>
      <c r="CD1650" s="1"/>
      <c r="CE1650" s="1"/>
      <c r="CF1650" s="1"/>
      <c r="CG1650" s="1"/>
      <c r="CH1650" s="1"/>
      <c r="CI1650" s="1"/>
      <c r="CJ1650" s="1"/>
      <c r="CK1650" s="1"/>
      <c r="CL1650" s="1"/>
      <c r="CM1650" s="1"/>
      <c r="CN1650" s="1"/>
      <c r="CO1650" s="1"/>
      <c r="CP1650" s="1"/>
      <c r="CQ1650" s="1"/>
      <c r="CR1650" s="1"/>
      <c r="CS1650" s="1"/>
      <c r="CT1650" s="1"/>
      <c r="CU1650" s="1"/>
      <c r="CV1650" s="1"/>
      <c r="CW1650" s="1"/>
      <c r="CX1650" s="1"/>
      <c r="CY1650" s="1"/>
      <c r="CZ1650" s="1"/>
      <c r="DA1650" s="1"/>
      <c r="DB1650" s="1"/>
      <c r="DC1650" s="1"/>
      <c r="DD1650" s="1"/>
      <c r="DE1650" s="1"/>
      <c r="DF1650" s="1"/>
      <c r="DG1650" s="1"/>
      <c r="DH1650" s="1"/>
      <c r="DI1650" s="1"/>
      <c r="DJ1650" s="1"/>
      <c r="DK1650" s="1"/>
      <c r="DL1650" s="1"/>
      <c r="DM1650" s="1"/>
      <c r="DN1650" s="1"/>
      <c r="DO1650" s="1"/>
      <c r="DP1650" s="1"/>
      <c r="DQ1650" s="1"/>
      <c r="DR1650" s="1"/>
      <c r="DS1650" s="1"/>
      <c r="DT1650" s="1"/>
      <c r="DU1650" s="1"/>
      <c r="DV1650" s="1"/>
      <c r="DW1650" s="1"/>
      <c r="DX1650" s="1"/>
      <c r="DY1650" s="1"/>
      <c r="DZ1650" s="1"/>
      <c r="EA1650" s="1"/>
      <c r="EB1650" s="1"/>
      <c r="EC1650" s="1"/>
      <c r="ED1650" s="1"/>
      <c r="EE1650" s="1"/>
      <c r="EF1650" s="1"/>
      <c r="EG1650" s="1"/>
    </row>
    <row r="1651" spans="1:137" s="46" customFormat="1" ht="11.25">
      <c r="A1651" s="1"/>
      <c r="C1651" s="48"/>
      <c r="J1651" s="1"/>
      <c r="K1651" s="1"/>
      <c r="L1651" s="1"/>
      <c r="M1651" s="1"/>
      <c r="N1651" s="1"/>
      <c r="O1651" s="1"/>
      <c r="P1651" s="1"/>
      <c r="Q1651" s="1"/>
      <c r="R1651" s="1"/>
      <c r="S1651" s="1"/>
      <c r="T1651" s="1"/>
      <c r="U1651" s="1"/>
      <c r="V1651" s="1"/>
      <c r="W1651" s="1"/>
      <c r="X1651" s="1"/>
      <c r="Y1651" s="1"/>
      <c r="Z1651" s="1"/>
      <c r="AA1651" s="1"/>
      <c r="AB1651" s="1"/>
      <c r="AC1651" s="1"/>
      <c r="AD1651" s="1"/>
      <c r="AE1651" s="1"/>
      <c r="AF1651" s="1"/>
      <c r="AG1651" s="1"/>
      <c r="AH1651" s="1"/>
      <c r="AI1651" s="1"/>
      <c r="AJ1651" s="1"/>
      <c r="AK1651" s="1"/>
      <c r="AL1651" s="1"/>
      <c r="AM1651" s="1"/>
      <c r="AN1651" s="1"/>
      <c r="AO1651" s="1"/>
      <c r="AP1651" s="1"/>
      <c r="AQ1651" s="1"/>
      <c r="AR1651" s="1"/>
      <c r="AS1651" s="1"/>
      <c r="AT1651" s="1"/>
      <c r="AU1651" s="1"/>
      <c r="AV1651" s="1"/>
      <c r="AW1651" s="1"/>
      <c r="AX1651" s="1"/>
      <c r="AY1651" s="1"/>
      <c r="AZ1651" s="1"/>
      <c r="BA1651" s="1"/>
      <c r="BB1651" s="1"/>
      <c r="BC1651" s="1"/>
      <c r="BD1651" s="1"/>
      <c r="BE1651" s="1"/>
      <c r="BF1651" s="1"/>
      <c r="BG1651" s="1"/>
      <c r="BH1651" s="1"/>
      <c r="BI1651" s="1"/>
      <c r="BJ1651" s="1"/>
      <c r="BK1651" s="1"/>
      <c r="BL1651" s="1"/>
      <c r="BM1651" s="1"/>
      <c r="BN1651" s="1"/>
      <c r="BO1651" s="1"/>
      <c r="BP1651" s="1"/>
      <c r="BQ1651" s="1"/>
      <c r="BR1651" s="1"/>
      <c r="BS1651" s="1"/>
      <c r="BT1651" s="1"/>
      <c r="BU1651" s="1"/>
      <c r="BV1651" s="1"/>
      <c r="BW1651" s="1"/>
      <c r="BX1651" s="1"/>
      <c r="BY1651" s="1"/>
      <c r="BZ1651" s="1"/>
      <c r="CA1651" s="1"/>
      <c r="CB1651" s="1"/>
      <c r="CC1651" s="1"/>
      <c r="CD1651" s="1"/>
      <c r="CE1651" s="1"/>
      <c r="CF1651" s="1"/>
      <c r="CG1651" s="1"/>
      <c r="CH1651" s="1"/>
      <c r="CI1651" s="1"/>
      <c r="CJ1651" s="1"/>
      <c r="CK1651" s="1"/>
      <c r="CL1651" s="1"/>
      <c r="CM1651" s="1"/>
      <c r="CN1651" s="1"/>
      <c r="CO1651" s="1"/>
      <c r="CP1651" s="1"/>
      <c r="CQ1651" s="1"/>
      <c r="CR1651" s="1"/>
      <c r="CS1651" s="1"/>
      <c r="CT1651" s="1"/>
      <c r="CU1651" s="1"/>
      <c r="CV1651" s="1"/>
      <c r="CW1651" s="1"/>
      <c r="CX1651" s="1"/>
      <c r="CY1651" s="1"/>
      <c r="CZ1651" s="1"/>
      <c r="DA1651" s="1"/>
      <c r="DB1651" s="1"/>
      <c r="DC1651" s="1"/>
      <c r="DD1651" s="1"/>
      <c r="DE1651" s="1"/>
      <c r="DF1651" s="1"/>
      <c r="DG1651" s="1"/>
      <c r="DH1651" s="1"/>
      <c r="DI1651" s="1"/>
      <c r="DJ1651" s="1"/>
      <c r="DK1651" s="1"/>
      <c r="DL1651" s="1"/>
      <c r="DM1651" s="1"/>
      <c r="DN1651" s="1"/>
      <c r="DO1651" s="1"/>
      <c r="DP1651" s="1"/>
      <c r="DQ1651" s="1"/>
      <c r="DR1651" s="1"/>
      <c r="DS1651" s="1"/>
      <c r="DT1651" s="1"/>
      <c r="DU1651" s="1"/>
      <c r="DV1651" s="1"/>
      <c r="DW1651" s="1"/>
      <c r="DX1651" s="1"/>
      <c r="DY1651" s="1"/>
      <c r="DZ1651" s="1"/>
      <c r="EA1651" s="1"/>
      <c r="EB1651" s="1"/>
      <c r="EC1651" s="1"/>
      <c r="ED1651" s="1"/>
      <c r="EE1651" s="1"/>
      <c r="EF1651" s="1"/>
      <c r="EG1651" s="1"/>
    </row>
    <row r="1652" spans="1:137" s="46" customFormat="1" ht="11.25">
      <c r="A1652" s="1"/>
      <c r="C1652" s="48"/>
      <c r="J1652" s="1"/>
      <c r="K1652" s="1"/>
      <c r="L1652" s="1"/>
      <c r="M1652" s="1"/>
      <c r="N1652" s="1"/>
      <c r="O1652" s="1"/>
      <c r="P1652" s="1"/>
      <c r="Q1652" s="1"/>
      <c r="R1652" s="1"/>
      <c r="S1652" s="1"/>
      <c r="T1652" s="1"/>
      <c r="U1652" s="1"/>
      <c r="V1652" s="1"/>
      <c r="W1652" s="1"/>
      <c r="X1652" s="1"/>
      <c r="Y1652" s="1"/>
      <c r="Z1652" s="1"/>
      <c r="AA1652" s="1"/>
      <c r="AB1652" s="1"/>
      <c r="AC1652" s="1"/>
      <c r="AD1652" s="1"/>
      <c r="AE1652" s="1"/>
      <c r="AF1652" s="1"/>
      <c r="AG1652" s="1"/>
      <c r="AH1652" s="1"/>
      <c r="AI1652" s="1"/>
      <c r="AJ1652" s="1"/>
      <c r="AK1652" s="1"/>
      <c r="AL1652" s="1"/>
      <c r="AM1652" s="1"/>
      <c r="AN1652" s="1"/>
      <c r="AO1652" s="1"/>
      <c r="AP1652" s="1"/>
      <c r="AQ1652" s="1"/>
      <c r="AR1652" s="1"/>
      <c r="AS1652" s="1"/>
      <c r="AT1652" s="1"/>
      <c r="AU1652" s="1"/>
      <c r="AV1652" s="1"/>
      <c r="AW1652" s="1"/>
      <c r="AX1652" s="1"/>
      <c r="AY1652" s="1"/>
      <c r="AZ1652" s="1"/>
      <c r="BA1652" s="1"/>
      <c r="BB1652" s="1"/>
      <c r="BC1652" s="1"/>
      <c r="BD1652" s="1"/>
      <c r="BE1652" s="1"/>
      <c r="BF1652" s="1"/>
      <c r="BG1652" s="1"/>
      <c r="BH1652" s="1"/>
      <c r="BI1652" s="1"/>
      <c r="BJ1652" s="1"/>
      <c r="BK1652" s="1"/>
      <c r="BL1652" s="1"/>
      <c r="BM1652" s="1"/>
      <c r="BN1652" s="1"/>
      <c r="BO1652" s="1"/>
      <c r="BP1652" s="1"/>
      <c r="BQ1652" s="1"/>
      <c r="BR1652" s="1"/>
      <c r="BS1652" s="1"/>
      <c r="BT1652" s="1"/>
      <c r="BU1652" s="1"/>
      <c r="BV1652" s="1"/>
      <c r="BW1652" s="1"/>
      <c r="BX1652" s="1"/>
      <c r="BY1652" s="1"/>
      <c r="BZ1652" s="1"/>
      <c r="CA1652" s="1"/>
      <c r="CB1652" s="1"/>
      <c r="CC1652" s="1"/>
      <c r="CD1652" s="1"/>
      <c r="CE1652" s="1"/>
      <c r="CF1652" s="1"/>
      <c r="CG1652" s="1"/>
      <c r="CH1652" s="1"/>
      <c r="CI1652" s="1"/>
      <c r="CJ1652" s="1"/>
      <c r="CK1652" s="1"/>
      <c r="CL1652" s="1"/>
      <c r="CM1652" s="1"/>
      <c r="CN1652" s="1"/>
      <c r="CO1652" s="1"/>
      <c r="CP1652" s="1"/>
      <c r="CQ1652" s="1"/>
      <c r="CR1652" s="1"/>
      <c r="CS1652" s="1"/>
      <c r="CT1652" s="1"/>
      <c r="CU1652" s="1"/>
      <c r="CV1652" s="1"/>
      <c r="CW1652" s="1"/>
      <c r="CX1652" s="1"/>
      <c r="CY1652" s="1"/>
      <c r="CZ1652" s="1"/>
      <c r="DA1652" s="1"/>
      <c r="DB1652" s="1"/>
      <c r="DC1652" s="1"/>
      <c r="DD1652" s="1"/>
      <c r="DE1652" s="1"/>
      <c r="DF1652" s="1"/>
      <c r="DG1652" s="1"/>
      <c r="DH1652" s="1"/>
      <c r="DI1652" s="1"/>
      <c r="DJ1652" s="1"/>
      <c r="DK1652" s="1"/>
      <c r="DL1652" s="1"/>
      <c r="DM1652" s="1"/>
      <c r="DN1652" s="1"/>
      <c r="DO1652" s="1"/>
      <c r="DP1652" s="1"/>
      <c r="DQ1652" s="1"/>
      <c r="DR1652" s="1"/>
      <c r="DS1652" s="1"/>
      <c r="DT1652" s="1"/>
      <c r="DU1652" s="1"/>
      <c r="DV1652" s="1"/>
      <c r="DW1652" s="1"/>
      <c r="DX1652" s="1"/>
      <c r="DY1652" s="1"/>
      <c r="DZ1652" s="1"/>
      <c r="EA1652" s="1"/>
      <c r="EB1652" s="1"/>
      <c r="EC1652" s="1"/>
      <c r="ED1652" s="1"/>
      <c r="EE1652" s="1"/>
      <c r="EF1652" s="1"/>
      <c r="EG1652" s="1"/>
    </row>
    <row r="1653" spans="1:137" s="46" customFormat="1" ht="11.25">
      <c r="A1653" s="1"/>
      <c r="C1653" s="48"/>
      <c r="J1653" s="1"/>
      <c r="K1653" s="1"/>
      <c r="L1653" s="1"/>
      <c r="M1653" s="1"/>
      <c r="N1653" s="1"/>
      <c r="O1653" s="1"/>
      <c r="P1653" s="1"/>
      <c r="Q1653" s="1"/>
      <c r="R1653" s="1"/>
      <c r="S1653" s="1"/>
      <c r="T1653" s="1"/>
      <c r="U1653" s="1"/>
      <c r="V1653" s="1"/>
      <c r="W1653" s="1"/>
      <c r="X1653" s="1"/>
      <c r="Y1653" s="1"/>
      <c r="Z1653" s="1"/>
      <c r="AA1653" s="1"/>
      <c r="AB1653" s="1"/>
      <c r="AC1653" s="1"/>
      <c r="AD1653" s="1"/>
      <c r="AE1653" s="1"/>
      <c r="AF1653" s="1"/>
      <c r="AG1653" s="1"/>
      <c r="AH1653" s="1"/>
      <c r="AI1653" s="1"/>
      <c r="AJ1653" s="1"/>
      <c r="AK1653" s="1"/>
      <c r="AL1653" s="1"/>
      <c r="AM1653" s="1"/>
      <c r="AN1653" s="1"/>
      <c r="AO1653" s="1"/>
      <c r="AP1653" s="1"/>
      <c r="AQ1653" s="1"/>
      <c r="AR1653" s="1"/>
      <c r="AS1653" s="1"/>
      <c r="AT1653" s="1"/>
      <c r="AU1653" s="1"/>
      <c r="AV1653" s="1"/>
      <c r="AW1653" s="1"/>
      <c r="AX1653" s="1"/>
      <c r="AY1653" s="1"/>
      <c r="AZ1653" s="1"/>
      <c r="BA1653" s="1"/>
      <c r="BB1653" s="1"/>
      <c r="BC1653" s="1"/>
      <c r="BD1653" s="1"/>
      <c r="BE1653" s="1"/>
      <c r="BF1653" s="1"/>
      <c r="BG1653" s="1"/>
      <c r="BH1653" s="1"/>
      <c r="BI1653" s="1"/>
      <c r="BJ1653" s="1"/>
      <c r="BK1653" s="1"/>
      <c r="BL1653" s="1"/>
      <c r="BM1653" s="1"/>
      <c r="BN1653" s="1"/>
      <c r="BO1653" s="1"/>
      <c r="BP1653" s="1"/>
      <c r="BQ1653" s="1"/>
      <c r="BR1653" s="1"/>
      <c r="BS1653" s="1"/>
      <c r="BT1653" s="1"/>
      <c r="BU1653" s="1"/>
      <c r="BV1653" s="1"/>
      <c r="BW1653" s="1"/>
      <c r="BX1653" s="1"/>
      <c r="BY1653" s="1"/>
      <c r="BZ1653" s="1"/>
      <c r="CA1653" s="1"/>
      <c r="CB1653" s="1"/>
      <c r="CC1653" s="1"/>
      <c r="CD1653" s="1"/>
      <c r="CE1653" s="1"/>
      <c r="CF1653" s="1"/>
      <c r="CG1653" s="1"/>
      <c r="CH1653" s="1"/>
      <c r="CI1653" s="1"/>
      <c r="CJ1653" s="1"/>
      <c r="CK1653" s="1"/>
      <c r="CL1653" s="1"/>
      <c r="CM1653" s="1"/>
      <c r="CN1653" s="1"/>
      <c r="CO1653" s="1"/>
      <c r="CP1653" s="1"/>
      <c r="CQ1653" s="1"/>
      <c r="CR1653" s="1"/>
      <c r="CS1653" s="1"/>
      <c r="CT1653" s="1"/>
      <c r="CU1653" s="1"/>
      <c r="CV1653" s="1"/>
      <c r="CW1653" s="1"/>
      <c r="CX1653" s="1"/>
      <c r="CY1653" s="1"/>
      <c r="CZ1653" s="1"/>
      <c r="DA1653" s="1"/>
      <c r="DB1653" s="1"/>
      <c r="DC1653" s="1"/>
      <c r="DD1653" s="1"/>
      <c r="DE1653" s="1"/>
      <c r="DF1653" s="1"/>
      <c r="DG1653" s="1"/>
      <c r="DH1653" s="1"/>
      <c r="DI1653" s="1"/>
      <c r="DJ1653" s="1"/>
      <c r="DK1653" s="1"/>
      <c r="DL1653" s="1"/>
      <c r="DM1653" s="1"/>
      <c r="DN1653" s="1"/>
      <c r="DO1653" s="1"/>
      <c r="DP1653" s="1"/>
      <c r="DQ1653" s="1"/>
      <c r="DR1653" s="1"/>
      <c r="DS1653" s="1"/>
      <c r="DT1653" s="1"/>
      <c r="DU1653" s="1"/>
      <c r="DV1653" s="1"/>
      <c r="DW1653" s="1"/>
      <c r="DX1653" s="1"/>
      <c r="DY1653" s="1"/>
      <c r="DZ1653" s="1"/>
      <c r="EA1653" s="1"/>
      <c r="EB1653" s="1"/>
      <c r="EC1653" s="1"/>
      <c r="ED1653" s="1"/>
      <c r="EE1653" s="1"/>
      <c r="EF1653" s="1"/>
      <c r="EG1653" s="1"/>
    </row>
    <row r="1654" spans="1:137" s="46" customFormat="1" ht="11.25">
      <c r="A1654" s="1"/>
      <c r="C1654" s="48"/>
      <c r="J1654" s="1"/>
      <c r="K1654" s="1"/>
      <c r="L1654" s="1"/>
      <c r="M1654" s="1"/>
      <c r="N1654" s="1"/>
      <c r="O1654" s="1"/>
      <c r="P1654" s="1"/>
      <c r="Q1654" s="1"/>
      <c r="R1654" s="1"/>
      <c r="S1654" s="1"/>
      <c r="T1654" s="1"/>
      <c r="U1654" s="1"/>
      <c r="V1654" s="1"/>
      <c r="W1654" s="1"/>
      <c r="X1654" s="1"/>
      <c r="Y1654" s="1"/>
      <c r="Z1654" s="1"/>
      <c r="AA1654" s="1"/>
      <c r="AB1654" s="1"/>
      <c r="AC1654" s="1"/>
      <c r="AD1654" s="1"/>
      <c r="AE1654" s="1"/>
      <c r="AF1654" s="1"/>
      <c r="AG1654" s="1"/>
      <c r="AH1654" s="1"/>
      <c r="AI1654" s="1"/>
      <c r="AJ1654" s="1"/>
      <c r="AK1654" s="1"/>
      <c r="AL1654" s="1"/>
      <c r="AM1654" s="1"/>
      <c r="AN1654" s="1"/>
      <c r="AO1654" s="1"/>
      <c r="AP1654" s="1"/>
      <c r="AQ1654" s="1"/>
      <c r="AR1654" s="1"/>
      <c r="AS1654" s="1"/>
      <c r="AT1654" s="1"/>
      <c r="AU1654" s="1"/>
      <c r="AV1654" s="1"/>
      <c r="AW1654" s="1"/>
      <c r="AX1654" s="1"/>
      <c r="AY1654" s="1"/>
      <c r="AZ1654" s="1"/>
      <c r="BA1654" s="1"/>
      <c r="BB1654" s="1"/>
      <c r="BC1654" s="1"/>
      <c r="BD1654" s="1"/>
      <c r="BE1654" s="1"/>
      <c r="BF1654" s="1"/>
      <c r="BG1654" s="1"/>
      <c r="BH1654" s="1"/>
      <c r="BI1654" s="1"/>
      <c r="BJ1654" s="1"/>
      <c r="BK1654" s="1"/>
      <c r="BL1654" s="1"/>
      <c r="BM1654" s="1"/>
      <c r="BN1654" s="1"/>
      <c r="BO1654" s="1"/>
      <c r="BP1654" s="1"/>
      <c r="BQ1654" s="1"/>
      <c r="BR1654" s="1"/>
      <c r="BS1654" s="1"/>
      <c r="BT1654" s="1"/>
      <c r="BU1654" s="1"/>
      <c r="BV1654" s="1"/>
      <c r="BW1654" s="1"/>
      <c r="BX1654" s="1"/>
      <c r="BY1654" s="1"/>
      <c r="BZ1654" s="1"/>
      <c r="CA1654" s="1"/>
      <c r="CB1654" s="1"/>
      <c r="CC1654" s="1"/>
      <c r="CD1654" s="1"/>
      <c r="CE1654" s="1"/>
      <c r="CF1654" s="1"/>
      <c r="CG1654" s="1"/>
      <c r="CH1654" s="1"/>
      <c r="CI1654" s="1"/>
      <c r="CJ1654" s="1"/>
      <c r="CK1654" s="1"/>
      <c r="CL1654" s="1"/>
      <c r="CM1654" s="1"/>
      <c r="CN1654" s="1"/>
      <c r="CO1654" s="1"/>
      <c r="CP1654" s="1"/>
      <c r="CQ1654" s="1"/>
      <c r="CR1654" s="1"/>
      <c r="CS1654" s="1"/>
      <c r="CT1654" s="1"/>
      <c r="CU1654" s="1"/>
      <c r="CV1654" s="1"/>
      <c r="CW1654" s="1"/>
      <c r="CX1654" s="1"/>
      <c r="CY1654" s="1"/>
      <c r="CZ1654" s="1"/>
      <c r="DA1654" s="1"/>
      <c r="DB1654" s="1"/>
      <c r="DC1654" s="1"/>
      <c r="DD1654" s="1"/>
      <c r="DE1654" s="1"/>
      <c r="DF1654" s="1"/>
      <c r="DG1654" s="1"/>
      <c r="DH1654" s="1"/>
      <c r="DI1654" s="1"/>
      <c r="DJ1654" s="1"/>
      <c r="DK1654" s="1"/>
      <c r="DL1654" s="1"/>
      <c r="DM1654" s="1"/>
      <c r="DN1654" s="1"/>
      <c r="DO1654" s="1"/>
      <c r="DP1654" s="1"/>
      <c r="DQ1654" s="1"/>
      <c r="DR1654" s="1"/>
      <c r="DS1654" s="1"/>
      <c r="DT1654" s="1"/>
      <c r="DU1654" s="1"/>
      <c r="DV1654" s="1"/>
      <c r="DW1654" s="1"/>
      <c r="DX1654" s="1"/>
      <c r="DY1654" s="1"/>
      <c r="DZ1654" s="1"/>
      <c r="EA1654" s="1"/>
      <c r="EB1654" s="1"/>
      <c r="EC1654" s="1"/>
      <c r="ED1654" s="1"/>
      <c r="EE1654" s="1"/>
      <c r="EF1654" s="1"/>
      <c r="EG1654" s="1"/>
    </row>
    <row r="1655" spans="1:137" s="46" customFormat="1" ht="11.25">
      <c r="A1655" s="1"/>
      <c r="C1655" s="48"/>
      <c r="J1655" s="1"/>
      <c r="K1655" s="1"/>
      <c r="L1655" s="1"/>
      <c r="M1655" s="1"/>
      <c r="N1655" s="1"/>
      <c r="O1655" s="1"/>
      <c r="P1655" s="1"/>
      <c r="Q1655" s="1"/>
      <c r="R1655" s="1"/>
      <c r="S1655" s="1"/>
      <c r="T1655" s="1"/>
      <c r="U1655" s="1"/>
      <c r="V1655" s="1"/>
      <c r="W1655" s="1"/>
      <c r="X1655" s="1"/>
      <c r="Y1655" s="1"/>
      <c r="Z1655" s="1"/>
      <c r="AA1655" s="1"/>
      <c r="AB1655" s="1"/>
      <c r="AC1655" s="1"/>
      <c r="AD1655" s="1"/>
      <c r="AE1655" s="1"/>
      <c r="AF1655" s="1"/>
      <c r="AG1655" s="1"/>
      <c r="AH1655" s="1"/>
      <c r="AI1655" s="1"/>
      <c r="AJ1655" s="1"/>
      <c r="AK1655" s="1"/>
      <c r="AL1655" s="1"/>
      <c r="AM1655" s="1"/>
      <c r="AN1655" s="1"/>
      <c r="AO1655" s="1"/>
      <c r="AP1655" s="1"/>
      <c r="AQ1655" s="1"/>
      <c r="AR1655" s="1"/>
      <c r="AS1655" s="1"/>
      <c r="AT1655" s="1"/>
      <c r="AU1655" s="1"/>
      <c r="AV1655" s="1"/>
      <c r="AW1655" s="1"/>
      <c r="AX1655" s="1"/>
      <c r="AY1655" s="1"/>
      <c r="AZ1655" s="1"/>
      <c r="BA1655" s="1"/>
      <c r="BB1655" s="1"/>
      <c r="BC1655" s="1"/>
      <c r="BD1655" s="1"/>
      <c r="BE1655" s="1"/>
      <c r="BF1655" s="1"/>
      <c r="BG1655" s="1"/>
      <c r="BH1655" s="1"/>
      <c r="BI1655" s="1"/>
      <c r="BJ1655" s="1"/>
      <c r="BK1655" s="1"/>
      <c r="BL1655" s="1"/>
      <c r="BM1655" s="1"/>
      <c r="BN1655" s="1"/>
      <c r="BO1655" s="1"/>
      <c r="BP1655" s="1"/>
      <c r="BQ1655" s="1"/>
      <c r="BR1655" s="1"/>
      <c r="BS1655" s="1"/>
      <c r="BT1655" s="1"/>
      <c r="BU1655" s="1"/>
      <c r="BV1655" s="1"/>
      <c r="BW1655" s="1"/>
      <c r="BX1655" s="1"/>
      <c r="BY1655" s="1"/>
      <c r="BZ1655" s="1"/>
      <c r="CA1655" s="1"/>
      <c r="CB1655" s="1"/>
      <c r="CC1655" s="1"/>
      <c r="CD1655" s="1"/>
      <c r="CE1655" s="1"/>
      <c r="CF1655" s="1"/>
      <c r="CG1655" s="1"/>
      <c r="CH1655" s="1"/>
      <c r="CI1655" s="1"/>
      <c r="CJ1655" s="1"/>
      <c r="CK1655" s="1"/>
      <c r="CL1655" s="1"/>
      <c r="CM1655" s="1"/>
      <c r="CN1655" s="1"/>
      <c r="CO1655" s="1"/>
      <c r="CP1655" s="1"/>
      <c r="CQ1655" s="1"/>
      <c r="CR1655" s="1"/>
      <c r="CS1655" s="1"/>
      <c r="CT1655" s="1"/>
      <c r="CU1655" s="1"/>
      <c r="CV1655" s="1"/>
      <c r="CW1655" s="1"/>
      <c r="CX1655" s="1"/>
      <c r="CY1655" s="1"/>
      <c r="CZ1655" s="1"/>
      <c r="DA1655" s="1"/>
      <c r="DB1655" s="1"/>
      <c r="DC1655" s="1"/>
      <c r="DD1655" s="1"/>
      <c r="DE1655" s="1"/>
      <c r="DF1655" s="1"/>
      <c r="DG1655" s="1"/>
      <c r="DH1655" s="1"/>
      <c r="DI1655" s="1"/>
      <c r="DJ1655" s="1"/>
      <c r="DK1655" s="1"/>
      <c r="DL1655" s="1"/>
      <c r="DM1655" s="1"/>
      <c r="DN1655" s="1"/>
      <c r="DO1655" s="1"/>
      <c r="DP1655" s="1"/>
      <c r="DQ1655" s="1"/>
      <c r="DR1655" s="1"/>
      <c r="DS1655" s="1"/>
      <c r="DT1655" s="1"/>
      <c r="DU1655" s="1"/>
      <c r="DV1655" s="1"/>
      <c r="DW1655" s="1"/>
      <c r="DX1655" s="1"/>
      <c r="DY1655" s="1"/>
      <c r="DZ1655" s="1"/>
      <c r="EA1655" s="1"/>
      <c r="EB1655" s="1"/>
      <c r="EC1655" s="1"/>
      <c r="ED1655" s="1"/>
      <c r="EE1655" s="1"/>
      <c r="EF1655" s="1"/>
      <c r="EG1655" s="1"/>
    </row>
    <row r="1656" spans="1:137" s="46" customFormat="1" ht="11.25">
      <c r="A1656" s="1"/>
      <c r="C1656" s="48"/>
      <c r="J1656" s="1"/>
      <c r="K1656" s="1"/>
      <c r="L1656" s="1"/>
      <c r="M1656" s="1"/>
      <c r="N1656" s="1"/>
      <c r="O1656" s="1"/>
      <c r="P1656" s="1"/>
      <c r="Q1656" s="1"/>
      <c r="R1656" s="1"/>
      <c r="S1656" s="1"/>
      <c r="T1656" s="1"/>
      <c r="U1656" s="1"/>
      <c r="V1656" s="1"/>
      <c r="W1656" s="1"/>
      <c r="X1656" s="1"/>
      <c r="Y1656" s="1"/>
      <c r="Z1656" s="1"/>
      <c r="AA1656" s="1"/>
      <c r="AB1656" s="1"/>
      <c r="AC1656" s="1"/>
      <c r="AD1656" s="1"/>
      <c r="AE1656" s="1"/>
      <c r="AF1656" s="1"/>
      <c r="AG1656" s="1"/>
      <c r="AH1656" s="1"/>
      <c r="AI1656" s="1"/>
      <c r="AJ1656" s="1"/>
      <c r="AK1656" s="1"/>
      <c r="AL1656" s="1"/>
      <c r="AM1656" s="1"/>
      <c r="AN1656" s="1"/>
      <c r="AO1656" s="1"/>
      <c r="AP1656" s="1"/>
      <c r="AQ1656" s="1"/>
      <c r="AR1656" s="1"/>
      <c r="AS1656" s="1"/>
      <c r="AT1656" s="1"/>
      <c r="AU1656" s="1"/>
      <c r="AV1656" s="1"/>
      <c r="AW1656" s="1"/>
      <c r="AX1656" s="1"/>
      <c r="AY1656" s="1"/>
      <c r="AZ1656" s="1"/>
      <c r="BA1656" s="1"/>
      <c r="BB1656" s="1"/>
      <c r="BC1656" s="1"/>
      <c r="BD1656" s="1"/>
      <c r="BE1656" s="1"/>
      <c r="BF1656" s="1"/>
      <c r="BG1656" s="1"/>
      <c r="BH1656" s="1"/>
      <c r="BI1656" s="1"/>
      <c r="BJ1656" s="1"/>
      <c r="BK1656" s="1"/>
      <c r="BL1656" s="1"/>
      <c r="BM1656" s="1"/>
      <c r="BN1656" s="1"/>
      <c r="BO1656" s="1"/>
      <c r="BP1656" s="1"/>
      <c r="BQ1656" s="1"/>
      <c r="BR1656" s="1"/>
      <c r="BS1656" s="1"/>
      <c r="BT1656" s="1"/>
      <c r="BU1656" s="1"/>
      <c r="BV1656" s="1"/>
      <c r="BW1656" s="1"/>
      <c r="BX1656" s="1"/>
      <c r="BY1656" s="1"/>
      <c r="BZ1656" s="1"/>
      <c r="CA1656" s="1"/>
      <c r="CB1656" s="1"/>
      <c r="CC1656" s="1"/>
      <c r="CD1656" s="1"/>
      <c r="CE1656" s="1"/>
      <c r="CF1656" s="1"/>
      <c r="CG1656" s="1"/>
      <c r="CH1656" s="1"/>
      <c r="CI1656" s="1"/>
      <c r="CJ1656" s="1"/>
      <c r="CK1656" s="1"/>
      <c r="CL1656" s="1"/>
      <c r="CM1656" s="1"/>
      <c r="CN1656" s="1"/>
      <c r="CO1656" s="1"/>
      <c r="CP1656" s="1"/>
      <c r="CQ1656" s="1"/>
      <c r="CR1656" s="1"/>
      <c r="CS1656" s="1"/>
      <c r="CT1656" s="1"/>
      <c r="CU1656" s="1"/>
      <c r="CV1656" s="1"/>
      <c r="CW1656" s="1"/>
      <c r="CX1656" s="1"/>
      <c r="CY1656" s="1"/>
      <c r="CZ1656" s="1"/>
      <c r="DA1656" s="1"/>
      <c r="DB1656" s="1"/>
      <c r="DC1656" s="1"/>
      <c r="DD1656" s="1"/>
      <c r="DE1656" s="1"/>
      <c r="DF1656" s="1"/>
      <c r="DG1656" s="1"/>
      <c r="DH1656" s="1"/>
      <c r="DI1656" s="1"/>
      <c r="DJ1656" s="1"/>
      <c r="DK1656" s="1"/>
      <c r="DL1656" s="1"/>
      <c r="DM1656" s="1"/>
      <c r="DN1656" s="1"/>
      <c r="DO1656" s="1"/>
      <c r="DP1656" s="1"/>
      <c r="DQ1656" s="1"/>
      <c r="DR1656" s="1"/>
      <c r="DS1656" s="1"/>
      <c r="DT1656" s="1"/>
      <c r="DU1656" s="1"/>
      <c r="DV1656" s="1"/>
      <c r="DW1656" s="1"/>
      <c r="DX1656" s="1"/>
      <c r="DY1656" s="1"/>
      <c r="DZ1656" s="1"/>
      <c r="EA1656" s="1"/>
      <c r="EB1656" s="1"/>
      <c r="EC1656" s="1"/>
      <c r="ED1656" s="1"/>
      <c r="EE1656" s="1"/>
      <c r="EF1656" s="1"/>
      <c r="EG1656" s="1"/>
    </row>
    <row r="1657" spans="1:137" s="46" customFormat="1" ht="11.25">
      <c r="A1657" s="1"/>
      <c r="C1657" s="48"/>
      <c r="J1657" s="1"/>
      <c r="K1657" s="1"/>
      <c r="L1657" s="1"/>
      <c r="M1657" s="1"/>
      <c r="N1657" s="1"/>
      <c r="O1657" s="1"/>
      <c r="P1657" s="1"/>
      <c r="Q1657" s="1"/>
      <c r="R1657" s="1"/>
      <c r="S1657" s="1"/>
      <c r="T1657" s="1"/>
      <c r="U1657" s="1"/>
      <c r="V1657" s="1"/>
      <c r="W1657" s="1"/>
      <c r="X1657" s="1"/>
      <c r="Y1657" s="1"/>
      <c r="Z1657" s="1"/>
      <c r="AA1657" s="1"/>
      <c r="AB1657" s="1"/>
      <c r="AC1657" s="1"/>
      <c r="AD1657" s="1"/>
      <c r="AE1657" s="1"/>
      <c r="AF1657" s="1"/>
      <c r="AG1657" s="1"/>
      <c r="AH1657" s="1"/>
      <c r="AI1657" s="1"/>
      <c r="AJ1657" s="1"/>
      <c r="AK1657" s="1"/>
      <c r="AL1657" s="1"/>
      <c r="AM1657" s="1"/>
      <c r="AN1657" s="1"/>
      <c r="AO1657" s="1"/>
      <c r="AP1657" s="1"/>
      <c r="AQ1657" s="1"/>
      <c r="AR1657" s="1"/>
      <c r="AS1657" s="1"/>
      <c r="AT1657" s="1"/>
      <c r="AU1657" s="1"/>
      <c r="AV1657" s="1"/>
      <c r="AW1657" s="1"/>
      <c r="AX1657" s="1"/>
      <c r="AY1657" s="1"/>
      <c r="AZ1657" s="1"/>
      <c r="BA1657" s="1"/>
      <c r="BB1657" s="1"/>
      <c r="BC1657" s="1"/>
      <c r="BD1657" s="1"/>
      <c r="BE1657" s="1"/>
      <c r="BF1657" s="1"/>
      <c r="BG1657" s="1"/>
      <c r="BH1657" s="1"/>
      <c r="BI1657" s="1"/>
      <c r="BJ1657" s="1"/>
      <c r="BK1657" s="1"/>
      <c r="BL1657" s="1"/>
      <c r="BM1657" s="1"/>
      <c r="BN1657" s="1"/>
      <c r="BO1657" s="1"/>
      <c r="BP1657" s="1"/>
      <c r="BQ1657" s="1"/>
      <c r="BR1657" s="1"/>
      <c r="BS1657" s="1"/>
      <c r="BT1657" s="1"/>
      <c r="BU1657" s="1"/>
      <c r="BV1657" s="1"/>
      <c r="BW1657" s="1"/>
      <c r="BX1657" s="1"/>
      <c r="BY1657" s="1"/>
      <c r="BZ1657" s="1"/>
      <c r="CA1657" s="1"/>
      <c r="CB1657" s="1"/>
      <c r="CC1657" s="1"/>
      <c r="CD1657" s="1"/>
      <c r="CE1657" s="1"/>
      <c r="CF1657" s="1"/>
      <c r="CG1657" s="1"/>
      <c r="CH1657" s="1"/>
      <c r="CI1657" s="1"/>
      <c r="CJ1657" s="1"/>
      <c r="CK1657" s="1"/>
      <c r="CL1657" s="1"/>
      <c r="CM1657" s="1"/>
      <c r="CN1657" s="1"/>
      <c r="CO1657" s="1"/>
      <c r="CP1657" s="1"/>
      <c r="CQ1657" s="1"/>
      <c r="CR1657" s="1"/>
      <c r="CS1657" s="1"/>
      <c r="CT1657" s="1"/>
      <c r="CU1657" s="1"/>
      <c r="CV1657" s="1"/>
      <c r="CW1657" s="1"/>
      <c r="CX1657" s="1"/>
      <c r="CY1657" s="1"/>
      <c r="CZ1657" s="1"/>
      <c r="DA1657" s="1"/>
      <c r="DB1657" s="1"/>
      <c r="DC1657" s="1"/>
      <c r="DD1657" s="1"/>
      <c r="DE1657" s="1"/>
      <c r="DF1657" s="1"/>
      <c r="DG1657" s="1"/>
      <c r="DH1657" s="1"/>
      <c r="DI1657" s="1"/>
      <c r="DJ1657" s="1"/>
      <c r="DK1657" s="1"/>
      <c r="DL1657" s="1"/>
      <c r="DM1657" s="1"/>
      <c r="DN1657" s="1"/>
      <c r="DO1657" s="1"/>
      <c r="DP1657" s="1"/>
      <c r="DQ1657" s="1"/>
      <c r="DR1657" s="1"/>
      <c r="DS1657" s="1"/>
      <c r="DT1657" s="1"/>
      <c r="DU1657" s="1"/>
      <c r="DV1657" s="1"/>
      <c r="DW1657" s="1"/>
      <c r="DX1657" s="1"/>
      <c r="DY1657" s="1"/>
      <c r="DZ1657" s="1"/>
      <c r="EA1657" s="1"/>
      <c r="EB1657" s="1"/>
      <c r="EC1657" s="1"/>
      <c r="ED1657" s="1"/>
      <c r="EE1657" s="1"/>
      <c r="EF1657" s="1"/>
      <c r="EG1657" s="1"/>
    </row>
    <row r="1658" spans="1:137" s="46" customFormat="1" ht="11.25">
      <c r="A1658" s="1"/>
      <c r="C1658" s="48"/>
      <c r="J1658" s="1"/>
      <c r="K1658" s="1"/>
      <c r="L1658" s="1"/>
      <c r="M1658" s="1"/>
      <c r="N1658" s="1"/>
      <c r="O1658" s="1"/>
      <c r="P1658" s="1"/>
      <c r="Q1658" s="1"/>
      <c r="R1658" s="1"/>
      <c r="S1658" s="1"/>
      <c r="T1658" s="1"/>
      <c r="U1658" s="1"/>
      <c r="V1658" s="1"/>
      <c r="W1658" s="1"/>
      <c r="X1658" s="1"/>
      <c r="Y1658" s="1"/>
      <c r="Z1658" s="1"/>
      <c r="AA1658" s="1"/>
      <c r="AB1658" s="1"/>
      <c r="AC1658" s="1"/>
      <c r="AD1658" s="1"/>
      <c r="AE1658" s="1"/>
      <c r="AF1658" s="1"/>
      <c r="AG1658" s="1"/>
      <c r="AH1658" s="1"/>
      <c r="AI1658" s="1"/>
      <c r="AJ1658" s="1"/>
      <c r="AK1658" s="1"/>
      <c r="AL1658" s="1"/>
      <c r="AM1658" s="1"/>
      <c r="AN1658" s="1"/>
      <c r="AO1658" s="1"/>
      <c r="AP1658" s="1"/>
      <c r="AQ1658" s="1"/>
      <c r="AR1658" s="1"/>
      <c r="AS1658" s="1"/>
      <c r="AT1658" s="1"/>
      <c r="AU1658" s="1"/>
      <c r="AV1658" s="1"/>
      <c r="AW1658" s="1"/>
      <c r="AX1658" s="1"/>
      <c r="AY1658" s="1"/>
      <c r="AZ1658" s="1"/>
      <c r="BA1658" s="1"/>
      <c r="BB1658" s="1"/>
      <c r="BC1658" s="1"/>
      <c r="BD1658" s="1"/>
      <c r="BE1658" s="1"/>
      <c r="BF1658" s="1"/>
      <c r="BG1658" s="1"/>
      <c r="BH1658" s="1"/>
      <c r="BI1658" s="1"/>
      <c r="BJ1658" s="1"/>
      <c r="BK1658" s="1"/>
      <c r="BL1658" s="1"/>
      <c r="BM1658" s="1"/>
      <c r="BN1658" s="1"/>
      <c r="BO1658" s="1"/>
      <c r="BP1658" s="1"/>
      <c r="BQ1658" s="1"/>
      <c r="BR1658" s="1"/>
      <c r="BS1658" s="1"/>
      <c r="BT1658" s="1"/>
      <c r="BU1658" s="1"/>
      <c r="BV1658" s="1"/>
      <c r="BW1658" s="1"/>
      <c r="BX1658" s="1"/>
      <c r="BY1658" s="1"/>
      <c r="BZ1658" s="1"/>
      <c r="CA1658" s="1"/>
      <c r="CB1658" s="1"/>
      <c r="CC1658" s="1"/>
      <c r="CD1658" s="1"/>
      <c r="CE1658" s="1"/>
      <c r="CF1658" s="1"/>
      <c r="CG1658" s="1"/>
      <c r="CH1658" s="1"/>
      <c r="CI1658" s="1"/>
      <c r="CJ1658" s="1"/>
      <c r="CK1658" s="1"/>
      <c r="CL1658" s="1"/>
      <c r="CM1658" s="1"/>
      <c r="CN1658" s="1"/>
      <c r="CO1658" s="1"/>
      <c r="CP1658" s="1"/>
      <c r="CQ1658" s="1"/>
      <c r="CR1658" s="1"/>
      <c r="CS1658" s="1"/>
      <c r="CT1658" s="1"/>
      <c r="CU1658" s="1"/>
      <c r="CV1658" s="1"/>
      <c r="CW1658" s="1"/>
      <c r="CX1658" s="1"/>
      <c r="CY1658" s="1"/>
      <c r="CZ1658" s="1"/>
      <c r="DA1658" s="1"/>
      <c r="DB1658" s="1"/>
      <c r="DC1658" s="1"/>
      <c r="DD1658" s="1"/>
      <c r="DE1658" s="1"/>
      <c r="DF1658" s="1"/>
      <c r="DG1658" s="1"/>
      <c r="DH1658" s="1"/>
      <c r="DI1658" s="1"/>
      <c r="DJ1658" s="1"/>
      <c r="DK1658" s="1"/>
      <c r="DL1658" s="1"/>
      <c r="DM1658" s="1"/>
      <c r="DN1658" s="1"/>
      <c r="DO1658" s="1"/>
      <c r="DP1658" s="1"/>
      <c r="DQ1658" s="1"/>
      <c r="DR1658" s="1"/>
      <c r="DS1658" s="1"/>
      <c r="DT1658" s="1"/>
      <c r="DU1658" s="1"/>
      <c r="DV1658" s="1"/>
      <c r="DW1658" s="1"/>
      <c r="DX1658" s="1"/>
      <c r="DY1658" s="1"/>
      <c r="DZ1658" s="1"/>
      <c r="EA1658" s="1"/>
      <c r="EB1658" s="1"/>
      <c r="EC1658" s="1"/>
      <c r="ED1658" s="1"/>
      <c r="EE1658" s="1"/>
      <c r="EF1658" s="1"/>
      <c r="EG1658" s="1"/>
    </row>
    <row r="1659" spans="1:137" s="46" customFormat="1" ht="11.25">
      <c r="A1659" s="1"/>
      <c r="C1659" s="48"/>
      <c r="J1659" s="1"/>
      <c r="K1659" s="1"/>
      <c r="L1659" s="1"/>
      <c r="M1659" s="1"/>
      <c r="N1659" s="1"/>
      <c r="O1659" s="1"/>
      <c r="P1659" s="1"/>
      <c r="Q1659" s="1"/>
      <c r="R1659" s="1"/>
      <c r="S1659" s="1"/>
      <c r="T1659" s="1"/>
      <c r="U1659" s="1"/>
      <c r="V1659" s="1"/>
      <c r="W1659" s="1"/>
      <c r="X1659" s="1"/>
      <c r="Y1659" s="1"/>
      <c r="Z1659" s="1"/>
      <c r="AA1659" s="1"/>
      <c r="AB1659" s="1"/>
      <c r="AC1659" s="1"/>
      <c r="AD1659" s="1"/>
      <c r="AE1659" s="1"/>
      <c r="AF1659" s="1"/>
      <c r="AG1659" s="1"/>
      <c r="AH1659" s="1"/>
      <c r="AI1659" s="1"/>
      <c r="AJ1659" s="1"/>
      <c r="AK1659" s="1"/>
      <c r="AL1659" s="1"/>
      <c r="AM1659" s="1"/>
      <c r="AN1659" s="1"/>
      <c r="AO1659" s="1"/>
      <c r="AP1659" s="1"/>
      <c r="AQ1659" s="1"/>
      <c r="AR1659" s="1"/>
      <c r="AS1659" s="1"/>
      <c r="AT1659" s="1"/>
      <c r="AU1659" s="1"/>
      <c r="AV1659" s="1"/>
      <c r="AW1659" s="1"/>
      <c r="AX1659" s="1"/>
      <c r="AY1659" s="1"/>
      <c r="AZ1659" s="1"/>
      <c r="BA1659" s="1"/>
      <c r="BB1659" s="1"/>
      <c r="BC1659" s="1"/>
      <c r="BD1659" s="1"/>
      <c r="BE1659" s="1"/>
      <c r="BF1659" s="1"/>
      <c r="BG1659" s="1"/>
      <c r="BH1659" s="1"/>
      <c r="BI1659" s="1"/>
      <c r="BJ1659" s="1"/>
      <c r="BK1659" s="1"/>
      <c r="BL1659" s="1"/>
      <c r="BM1659" s="1"/>
      <c r="BN1659" s="1"/>
      <c r="BO1659" s="1"/>
      <c r="BP1659" s="1"/>
      <c r="BQ1659" s="1"/>
      <c r="BR1659" s="1"/>
      <c r="BS1659" s="1"/>
      <c r="BT1659" s="1"/>
      <c r="BU1659" s="1"/>
      <c r="BV1659" s="1"/>
      <c r="BW1659" s="1"/>
      <c r="BX1659" s="1"/>
      <c r="BY1659" s="1"/>
      <c r="BZ1659" s="1"/>
      <c r="CA1659" s="1"/>
      <c r="CB1659" s="1"/>
      <c r="CC1659" s="1"/>
      <c r="CD1659" s="1"/>
      <c r="CE1659" s="1"/>
      <c r="CF1659" s="1"/>
      <c r="CG1659" s="1"/>
      <c r="CH1659" s="1"/>
      <c r="CI1659" s="1"/>
      <c r="CJ1659" s="1"/>
      <c r="CK1659" s="1"/>
      <c r="CL1659" s="1"/>
      <c r="CM1659" s="1"/>
      <c r="CN1659" s="1"/>
      <c r="CO1659" s="1"/>
      <c r="CP1659" s="1"/>
      <c r="CQ1659" s="1"/>
      <c r="CR1659" s="1"/>
      <c r="CS1659" s="1"/>
      <c r="CT1659" s="1"/>
      <c r="CU1659" s="1"/>
      <c r="CV1659" s="1"/>
      <c r="CW1659" s="1"/>
      <c r="CX1659" s="1"/>
      <c r="CY1659" s="1"/>
      <c r="CZ1659" s="1"/>
      <c r="DA1659" s="1"/>
      <c r="DB1659" s="1"/>
      <c r="DC1659" s="1"/>
      <c r="DD1659" s="1"/>
      <c r="DE1659" s="1"/>
      <c r="DF1659" s="1"/>
      <c r="DG1659" s="1"/>
      <c r="DH1659" s="1"/>
      <c r="DI1659" s="1"/>
      <c r="DJ1659" s="1"/>
      <c r="DK1659" s="1"/>
      <c r="DL1659" s="1"/>
      <c r="DM1659" s="1"/>
      <c r="DN1659" s="1"/>
      <c r="DO1659" s="1"/>
      <c r="DP1659" s="1"/>
      <c r="DQ1659" s="1"/>
      <c r="DR1659" s="1"/>
      <c r="DS1659" s="1"/>
      <c r="DT1659" s="1"/>
      <c r="DU1659" s="1"/>
      <c r="DV1659" s="1"/>
      <c r="DW1659" s="1"/>
      <c r="DX1659" s="1"/>
      <c r="DY1659" s="1"/>
      <c r="DZ1659" s="1"/>
      <c r="EA1659" s="1"/>
      <c r="EB1659" s="1"/>
      <c r="EC1659" s="1"/>
      <c r="ED1659" s="1"/>
      <c r="EE1659" s="1"/>
      <c r="EF1659" s="1"/>
      <c r="EG1659" s="1"/>
    </row>
    <row r="1660" spans="1:137" s="46" customFormat="1" ht="11.25">
      <c r="A1660" s="1"/>
      <c r="C1660" s="48"/>
      <c r="J1660" s="1"/>
      <c r="K1660" s="1"/>
      <c r="L1660" s="1"/>
      <c r="M1660" s="1"/>
      <c r="N1660" s="1"/>
      <c r="O1660" s="1"/>
      <c r="P1660" s="1"/>
      <c r="Q1660" s="1"/>
      <c r="R1660" s="1"/>
      <c r="S1660" s="1"/>
      <c r="T1660" s="1"/>
      <c r="U1660" s="1"/>
      <c r="V1660" s="1"/>
      <c r="W1660" s="1"/>
      <c r="X1660" s="1"/>
      <c r="Y1660" s="1"/>
      <c r="Z1660" s="1"/>
      <c r="AA1660" s="1"/>
      <c r="AB1660" s="1"/>
      <c r="AC1660" s="1"/>
      <c r="AD1660" s="1"/>
      <c r="AE1660" s="1"/>
      <c r="AF1660" s="1"/>
      <c r="AG1660" s="1"/>
      <c r="AH1660" s="1"/>
      <c r="AI1660" s="1"/>
      <c r="AJ1660" s="1"/>
      <c r="AK1660" s="1"/>
      <c r="AL1660" s="1"/>
      <c r="AM1660" s="1"/>
      <c r="AN1660" s="1"/>
      <c r="AO1660" s="1"/>
      <c r="AP1660" s="1"/>
      <c r="AQ1660" s="1"/>
      <c r="AR1660" s="1"/>
      <c r="AS1660" s="1"/>
      <c r="AT1660" s="1"/>
      <c r="AU1660" s="1"/>
      <c r="AV1660" s="1"/>
      <c r="AW1660" s="1"/>
      <c r="AX1660" s="1"/>
      <c r="AY1660" s="1"/>
      <c r="AZ1660" s="1"/>
      <c r="BA1660" s="1"/>
      <c r="BB1660" s="1"/>
      <c r="BC1660" s="1"/>
      <c r="BD1660" s="1"/>
      <c r="BE1660" s="1"/>
      <c r="BF1660" s="1"/>
      <c r="BG1660" s="1"/>
      <c r="BH1660" s="1"/>
      <c r="BI1660" s="1"/>
      <c r="BJ1660" s="1"/>
      <c r="BK1660" s="1"/>
      <c r="BL1660" s="1"/>
      <c r="BM1660" s="1"/>
      <c r="BN1660" s="1"/>
      <c r="BO1660" s="1"/>
      <c r="BP1660" s="1"/>
      <c r="BQ1660" s="1"/>
      <c r="BR1660" s="1"/>
      <c r="BS1660" s="1"/>
      <c r="BT1660" s="1"/>
      <c r="BU1660" s="1"/>
      <c r="BV1660" s="1"/>
      <c r="BW1660" s="1"/>
      <c r="BX1660" s="1"/>
      <c r="BY1660" s="1"/>
      <c r="BZ1660" s="1"/>
      <c r="CA1660" s="1"/>
      <c r="CB1660" s="1"/>
      <c r="CC1660" s="1"/>
      <c r="CD1660" s="1"/>
      <c r="CE1660" s="1"/>
      <c r="CF1660" s="1"/>
      <c r="CG1660" s="1"/>
      <c r="CH1660" s="1"/>
      <c r="CI1660" s="1"/>
      <c r="CJ1660" s="1"/>
      <c r="CK1660" s="1"/>
      <c r="CL1660" s="1"/>
      <c r="CM1660" s="1"/>
      <c r="CN1660" s="1"/>
      <c r="CO1660" s="1"/>
      <c r="CP1660" s="1"/>
      <c r="CQ1660" s="1"/>
      <c r="CR1660" s="1"/>
      <c r="CS1660" s="1"/>
      <c r="CT1660" s="1"/>
      <c r="CU1660" s="1"/>
      <c r="CV1660" s="1"/>
      <c r="CW1660" s="1"/>
      <c r="CX1660" s="1"/>
      <c r="CY1660" s="1"/>
      <c r="CZ1660" s="1"/>
      <c r="DA1660" s="1"/>
      <c r="DB1660" s="1"/>
      <c r="DC1660" s="1"/>
      <c r="DD1660" s="1"/>
      <c r="DE1660" s="1"/>
      <c r="DF1660" s="1"/>
      <c r="DG1660" s="1"/>
      <c r="DH1660" s="1"/>
      <c r="DI1660" s="1"/>
      <c r="DJ1660" s="1"/>
      <c r="DK1660" s="1"/>
      <c r="DL1660" s="1"/>
      <c r="DM1660" s="1"/>
      <c r="DN1660" s="1"/>
      <c r="DO1660" s="1"/>
      <c r="DP1660" s="1"/>
      <c r="DQ1660" s="1"/>
      <c r="DR1660" s="1"/>
      <c r="DS1660" s="1"/>
      <c r="DT1660" s="1"/>
      <c r="DU1660" s="1"/>
      <c r="DV1660" s="1"/>
      <c r="DW1660" s="1"/>
      <c r="DX1660" s="1"/>
      <c r="DY1660" s="1"/>
      <c r="DZ1660" s="1"/>
      <c r="EA1660" s="1"/>
      <c r="EB1660" s="1"/>
      <c r="EC1660" s="1"/>
      <c r="ED1660" s="1"/>
      <c r="EE1660" s="1"/>
      <c r="EF1660" s="1"/>
      <c r="EG1660" s="1"/>
    </row>
    <row r="1661" spans="1:137" s="46" customFormat="1" ht="11.25">
      <c r="A1661" s="1"/>
      <c r="C1661" s="48"/>
      <c r="J1661" s="1"/>
      <c r="K1661" s="1"/>
      <c r="L1661" s="1"/>
      <c r="M1661" s="1"/>
      <c r="N1661" s="1"/>
      <c r="O1661" s="1"/>
      <c r="P1661" s="1"/>
      <c r="Q1661" s="1"/>
      <c r="R1661" s="1"/>
      <c r="S1661" s="1"/>
      <c r="T1661" s="1"/>
      <c r="U1661" s="1"/>
      <c r="V1661" s="1"/>
      <c r="W1661" s="1"/>
      <c r="X1661" s="1"/>
      <c r="Y1661" s="1"/>
      <c r="Z1661" s="1"/>
      <c r="AA1661" s="1"/>
      <c r="AB1661" s="1"/>
      <c r="AC1661" s="1"/>
      <c r="AD1661" s="1"/>
      <c r="AE1661" s="1"/>
      <c r="AF1661" s="1"/>
      <c r="AG1661" s="1"/>
      <c r="AH1661" s="1"/>
      <c r="AI1661" s="1"/>
      <c r="AJ1661" s="1"/>
      <c r="AK1661" s="1"/>
      <c r="AL1661" s="1"/>
      <c r="AM1661" s="1"/>
      <c r="AN1661" s="1"/>
      <c r="AO1661" s="1"/>
      <c r="AP1661" s="1"/>
      <c r="AQ1661" s="1"/>
      <c r="AR1661" s="1"/>
      <c r="AS1661" s="1"/>
      <c r="AT1661" s="1"/>
      <c r="AU1661" s="1"/>
      <c r="AV1661" s="1"/>
      <c r="AW1661" s="1"/>
      <c r="AX1661" s="1"/>
      <c r="AY1661" s="1"/>
      <c r="AZ1661" s="1"/>
      <c r="BA1661" s="1"/>
      <c r="BB1661" s="1"/>
      <c r="BC1661" s="1"/>
      <c r="BD1661" s="1"/>
      <c r="BE1661" s="1"/>
      <c r="BF1661" s="1"/>
      <c r="BG1661" s="1"/>
      <c r="BH1661" s="1"/>
      <c r="BI1661" s="1"/>
      <c r="BJ1661" s="1"/>
      <c r="BK1661" s="1"/>
      <c r="BL1661" s="1"/>
      <c r="BM1661" s="1"/>
      <c r="BN1661" s="1"/>
      <c r="BO1661" s="1"/>
      <c r="BP1661" s="1"/>
      <c r="BQ1661" s="1"/>
      <c r="BR1661" s="1"/>
      <c r="BS1661" s="1"/>
      <c r="BT1661" s="1"/>
      <c r="BU1661" s="1"/>
      <c r="BV1661" s="1"/>
      <c r="BW1661" s="1"/>
      <c r="BX1661" s="1"/>
      <c r="BY1661" s="1"/>
      <c r="BZ1661" s="1"/>
      <c r="CA1661" s="1"/>
      <c r="CB1661" s="1"/>
      <c r="CC1661" s="1"/>
      <c r="CD1661" s="1"/>
      <c r="CE1661" s="1"/>
      <c r="CF1661" s="1"/>
      <c r="CG1661" s="1"/>
      <c r="CH1661" s="1"/>
      <c r="CI1661" s="1"/>
      <c r="CJ1661" s="1"/>
      <c r="CK1661" s="1"/>
      <c r="CL1661" s="1"/>
      <c r="CM1661" s="1"/>
      <c r="CN1661" s="1"/>
      <c r="CO1661" s="1"/>
      <c r="CP1661" s="1"/>
      <c r="CQ1661" s="1"/>
      <c r="CR1661" s="1"/>
      <c r="CS1661" s="1"/>
      <c r="CT1661" s="1"/>
      <c r="CU1661" s="1"/>
      <c r="CV1661" s="1"/>
      <c r="CW1661" s="1"/>
      <c r="CX1661" s="1"/>
      <c r="CY1661" s="1"/>
      <c r="CZ1661" s="1"/>
      <c r="DA1661" s="1"/>
      <c r="DB1661" s="1"/>
      <c r="DC1661" s="1"/>
      <c r="DD1661" s="1"/>
      <c r="DE1661" s="1"/>
      <c r="DF1661" s="1"/>
      <c r="DG1661" s="1"/>
      <c r="DH1661" s="1"/>
      <c r="DI1661" s="1"/>
      <c r="DJ1661" s="1"/>
      <c r="DK1661" s="1"/>
      <c r="DL1661" s="1"/>
      <c r="DM1661" s="1"/>
      <c r="DN1661" s="1"/>
      <c r="DO1661" s="1"/>
      <c r="DP1661" s="1"/>
      <c r="DQ1661" s="1"/>
      <c r="DR1661" s="1"/>
      <c r="DS1661" s="1"/>
      <c r="DT1661" s="1"/>
      <c r="DU1661" s="1"/>
      <c r="DV1661" s="1"/>
      <c r="DW1661" s="1"/>
      <c r="DX1661" s="1"/>
      <c r="DY1661" s="1"/>
      <c r="DZ1661" s="1"/>
      <c r="EA1661" s="1"/>
      <c r="EB1661" s="1"/>
      <c r="EC1661" s="1"/>
      <c r="ED1661" s="1"/>
      <c r="EE1661" s="1"/>
      <c r="EF1661" s="1"/>
      <c r="EG1661" s="1"/>
    </row>
    <row r="1662" spans="1:137" s="46" customFormat="1" ht="11.25">
      <c r="A1662" s="1"/>
      <c r="C1662" s="48"/>
      <c r="J1662" s="1"/>
      <c r="K1662" s="1"/>
      <c r="L1662" s="1"/>
      <c r="M1662" s="1"/>
      <c r="N1662" s="1"/>
      <c r="O1662" s="1"/>
      <c r="P1662" s="1"/>
      <c r="Q1662" s="1"/>
      <c r="R1662" s="1"/>
      <c r="S1662" s="1"/>
      <c r="T1662" s="1"/>
      <c r="U1662" s="1"/>
      <c r="V1662" s="1"/>
      <c r="W1662" s="1"/>
      <c r="X1662" s="1"/>
      <c r="Y1662" s="1"/>
      <c r="Z1662" s="1"/>
      <c r="AA1662" s="1"/>
      <c r="AB1662" s="1"/>
      <c r="AC1662" s="1"/>
      <c r="AD1662" s="1"/>
      <c r="AE1662" s="1"/>
      <c r="AF1662" s="1"/>
      <c r="AG1662" s="1"/>
      <c r="AH1662" s="1"/>
      <c r="AI1662" s="1"/>
      <c r="AJ1662" s="1"/>
      <c r="AK1662" s="1"/>
      <c r="AL1662" s="1"/>
      <c r="AM1662" s="1"/>
      <c r="AN1662" s="1"/>
      <c r="AO1662" s="1"/>
      <c r="AP1662" s="1"/>
      <c r="AQ1662" s="1"/>
      <c r="AR1662" s="1"/>
      <c r="AS1662" s="1"/>
      <c r="AT1662" s="1"/>
      <c r="AU1662" s="1"/>
      <c r="AV1662" s="1"/>
      <c r="AW1662" s="1"/>
      <c r="AX1662" s="1"/>
      <c r="AY1662" s="1"/>
      <c r="AZ1662" s="1"/>
      <c r="BA1662" s="1"/>
      <c r="BB1662" s="1"/>
      <c r="BC1662" s="1"/>
      <c r="BD1662" s="1"/>
      <c r="BE1662" s="1"/>
      <c r="BF1662" s="1"/>
      <c r="BG1662" s="1"/>
      <c r="BH1662" s="1"/>
      <c r="BI1662" s="1"/>
      <c r="BJ1662" s="1"/>
      <c r="BK1662" s="1"/>
      <c r="BL1662" s="1"/>
      <c r="BM1662" s="1"/>
      <c r="BN1662" s="1"/>
      <c r="BO1662" s="1"/>
      <c r="BP1662" s="1"/>
      <c r="BQ1662" s="1"/>
      <c r="BR1662" s="1"/>
      <c r="BS1662" s="1"/>
      <c r="BT1662" s="1"/>
      <c r="BU1662" s="1"/>
      <c r="BV1662" s="1"/>
      <c r="BW1662" s="1"/>
      <c r="BX1662" s="1"/>
      <c r="BY1662" s="1"/>
      <c r="BZ1662" s="1"/>
      <c r="CA1662" s="1"/>
      <c r="CB1662" s="1"/>
      <c r="CC1662" s="1"/>
      <c r="CD1662" s="1"/>
      <c r="CE1662" s="1"/>
      <c r="CF1662" s="1"/>
      <c r="CG1662" s="1"/>
      <c r="CH1662" s="1"/>
      <c r="CI1662" s="1"/>
      <c r="CJ1662" s="1"/>
      <c r="CK1662" s="1"/>
      <c r="CL1662" s="1"/>
      <c r="CM1662" s="1"/>
      <c r="CN1662" s="1"/>
      <c r="CO1662" s="1"/>
      <c r="CP1662" s="1"/>
      <c r="CQ1662" s="1"/>
      <c r="CR1662" s="1"/>
      <c r="CS1662" s="1"/>
      <c r="CT1662" s="1"/>
      <c r="CU1662" s="1"/>
      <c r="CV1662" s="1"/>
      <c r="CW1662" s="1"/>
      <c r="CX1662" s="1"/>
      <c r="CY1662" s="1"/>
      <c r="CZ1662" s="1"/>
      <c r="DA1662" s="1"/>
      <c r="DB1662" s="1"/>
      <c r="DC1662" s="1"/>
      <c r="DD1662" s="1"/>
      <c r="DE1662" s="1"/>
      <c r="DF1662" s="1"/>
      <c r="DG1662" s="1"/>
      <c r="DH1662" s="1"/>
      <c r="DI1662" s="1"/>
      <c r="DJ1662" s="1"/>
      <c r="DK1662" s="1"/>
      <c r="DL1662" s="1"/>
      <c r="DM1662" s="1"/>
      <c r="DN1662" s="1"/>
      <c r="DO1662" s="1"/>
      <c r="DP1662" s="1"/>
      <c r="DQ1662" s="1"/>
      <c r="DR1662" s="1"/>
      <c r="DS1662" s="1"/>
      <c r="DT1662" s="1"/>
      <c r="DU1662" s="1"/>
      <c r="DV1662" s="1"/>
      <c r="DW1662" s="1"/>
      <c r="DX1662" s="1"/>
      <c r="DY1662" s="1"/>
      <c r="DZ1662" s="1"/>
      <c r="EA1662" s="1"/>
      <c r="EB1662" s="1"/>
      <c r="EC1662" s="1"/>
      <c r="ED1662" s="1"/>
      <c r="EE1662" s="1"/>
      <c r="EF1662" s="1"/>
      <c r="EG1662" s="1"/>
    </row>
    <row r="1663" spans="1:137" s="46" customFormat="1" ht="11.25">
      <c r="A1663" s="1"/>
      <c r="C1663" s="48"/>
      <c r="J1663" s="1"/>
      <c r="K1663" s="1"/>
      <c r="L1663" s="1"/>
      <c r="M1663" s="1"/>
      <c r="N1663" s="1"/>
      <c r="O1663" s="1"/>
      <c r="P1663" s="1"/>
      <c r="Q1663" s="1"/>
      <c r="R1663" s="1"/>
      <c r="S1663" s="1"/>
      <c r="T1663" s="1"/>
      <c r="U1663" s="1"/>
      <c r="V1663" s="1"/>
      <c r="W1663" s="1"/>
      <c r="X1663" s="1"/>
      <c r="Y1663" s="1"/>
      <c r="Z1663" s="1"/>
      <c r="AA1663" s="1"/>
      <c r="AB1663" s="1"/>
      <c r="AC1663" s="1"/>
      <c r="AD1663" s="1"/>
      <c r="AE1663" s="1"/>
      <c r="AF1663" s="1"/>
      <c r="AG1663" s="1"/>
      <c r="AH1663" s="1"/>
      <c r="AI1663" s="1"/>
      <c r="AJ1663" s="1"/>
      <c r="AK1663" s="1"/>
      <c r="AL1663" s="1"/>
      <c r="AM1663" s="1"/>
      <c r="AN1663" s="1"/>
      <c r="AO1663" s="1"/>
      <c r="AP1663" s="1"/>
      <c r="AQ1663" s="1"/>
      <c r="AR1663" s="1"/>
      <c r="AS1663" s="1"/>
      <c r="AT1663" s="1"/>
      <c r="AU1663" s="1"/>
      <c r="AV1663" s="1"/>
      <c r="AW1663" s="1"/>
      <c r="AX1663" s="1"/>
      <c r="AY1663" s="1"/>
      <c r="AZ1663" s="1"/>
      <c r="BA1663" s="1"/>
      <c r="BB1663" s="1"/>
      <c r="BC1663" s="1"/>
      <c r="BD1663" s="1"/>
      <c r="BE1663" s="1"/>
      <c r="BF1663" s="1"/>
      <c r="BG1663" s="1"/>
      <c r="BH1663" s="1"/>
      <c r="BI1663" s="1"/>
      <c r="BJ1663" s="1"/>
      <c r="BK1663" s="1"/>
      <c r="BL1663" s="1"/>
      <c r="BM1663" s="1"/>
      <c r="BN1663" s="1"/>
      <c r="BO1663" s="1"/>
      <c r="BP1663" s="1"/>
      <c r="BQ1663" s="1"/>
      <c r="BR1663" s="1"/>
      <c r="BS1663" s="1"/>
      <c r="BT1663" s="1"/>
      <c r="BU1663" s="1"/>
      <c r="BV1663" s="1"/>
      <c r="BW1663" s="1"/>
      <c r="BX1663" s="1"/>
      <c r="BY1663" s="1"/>
      <c r="BZ1663" s="1"/>
      <c r="CA1663" s="1"/>
      <c r="CB1663" s="1"/>
      <c r="CC1663" s="1"/>
      <c r="CD1663" s="1"/>
      <c r="CE1663" s="1"/>
      <c r="CF1663" s="1"/>
      <c r="CG1663" s="1"/>
      <c r="CH1663" s="1"/>
      <c r="CI1663" s="1"/>
      <c r="CJ1663" s="1"/>
      <c r="CK1663" s="1"/>
      <c r="CL1663" s="1"/>
      <c r="CM1663" s="1"/>
      <c r="CN1663" s="1"/>
      <c r="CO1663" s="1"/>
      <c r="CP1663" s="1"/>
      <c r="CQ1663" s="1"/>
      <c r="CR1663" s="1"/>
      <c r="CS1663" s="1"/>
      <c r="CT1663" s="1"/>
      <c r="CU1663" s="1"/>
      <c r="CV1663" s="1"/>
      <c r="CW1663" s="1"/>
      <c r="CX1663" s="1"/>
      <c r="CY1663" s="1"/>
      <c r="CZ1663" s="1"/>
      <c r="DA1663" s="1"/>
      <c r="DB1663" s="1"/>
      <c r="DC1663" s="1"/>
      <c r="DD1663" s="1"/>
      <c r="DE1663" s="1"/>
      <c r="DF1663" s="1"/>
      <c r="DG1663" s="1"/>
      <c r="DH1663" s="1"/>
      <c r="DI1663" s="1"/>
      <c r="DJ1663" s="1"/>
      <c r="DK1663" s="1"/>
      <c r="DL1663" s="1"/>
      <c r="DM1663" s="1"/>
      <c r="DN1663" s="1"/>
      <c r="DO1663" s="1"/>
      <c r="DP1663" s="1"/>
      <c r="DQ1663" s="1"/>
      <c r="DR1663" s="1"/>
      <c r="DS1663" s="1"/>
      <c r="DT1663" s="1"/>
      <c r="DU1663" s="1"/>
      <c r="DV1663" s="1"/>
      <c r="DW1663" s="1"/>
      <c r="DX1663" s="1"/>
      <c r="DY1663" s="1"/>
      <c r="DZ1663" s="1"/>
      <c r="EA1663" s="1"/>
      <c r="EB1663" s="1"/>
      <c r="EC1663" s="1"/>
      <c r="ED1663" s="1"/>
      <c r="EE1663" s="1"/>
      <c r="EF1663" s="1"/>
      <c r="EG1663" s="1"/>
    </row>
    <row r="1664" spans="1:137" s="46" customFormat="1" ht="11.25">
      <c r="A1664" s="1"/>
      <c r="C1664" s="48"/>
      <c r="J1664" s="1"/>
      <c r="K1664" s="1"/>
      <c r="L1664" s="1"/>
      <c r="M1664" s="1"/>
      <c r="N1664" s="1"/>
      <c r="O1664" s="1"/>
      <c r="P1664" s="1"/>
      <c r="Q1664" s="1"/>
      <c r="R1664" s="1"/>
      <c r="S1664" s="1"/>
      <c r="T1664" s="1"/>
      <c r="U1664" s="1"/>
      <c r="V1664" s="1"/>
      <c r="W1664" s="1"/>
      <c r="X1664" s="1"/>
      <c r="Y1664" s="1"/>
      <c r="Z1664" s="1"/>
      <c r="AA1664" s="1"/>
      <c r="AB1664" s="1"/>
      <c r="AC1664" s="1"/>
      <c r="AD1664" s="1"/>
      <c r="AE1664" s="1"/>
      <c r="AF1664" s="1"/>
      <c r="AG1664" s="1"/>
      <c r="AH1664" s="1"/>
      <c r="AI1664" s="1"/>
      <c r="AJ1664" s="1"/>
      <c r="AK1664" s="1"/>
      <c r="AL1664" s="1"/>
      <c r="AM1664" s="1"/>
      <c r="AN1664" s="1"/>
      <c r="AO1664" s="1"/>
      <c r="AP1664" s="1"/>
      <c r="AQ1664" s="1"/>
      <c r="AR1664" s="1"/>
      <c r="AS1664" s="1"/>
      <c r="AT1664" s="1"/>
      <c r="AU1664" s="1"/>
      <c r="AV1664" s="1"/>
      <c r="AW1664" s="1"/>
      <c r="AX1664" s="1"/>
      <c r="AY1664" s="1"/>
      <c r="AZ1664" s="1"/>
      <c r="BA1664" s="1"/>
      <c r="BB1664" s="1"/>
      <c r="BC1664" s="1"/>
      <c r="BD1664" s="1"/>
      <c r="BE1664" s="1"/>
      <c r="BF1664" s="1"/>
      <c r="BG1664" s="1"/>
      <c r="BH1664" s="1"/>
      <c r="BI1664" s="1"/>
      <c r="BJ1664" s="1"/>
      <c r="BK1664" s="1"/>
      <c r="BL1664" s="1"/>
      <c r="BM1664" s="1"/>
      <c r="BN1664" s="1"/>
      <c r="BO1664" s="1"/>
      <c r="BP1664" s="1"/>
      <c r="BQ1664" s="1"/>
      <c r="BR1664" s="1"/>
      <c r="BS1664" s="1"/>
      <c r="BT1664" s="1"/>
      <c r="BU1664" s="1"/>
      <c r="BV1664" s="1"/>
      <c r="BW1664" s="1"/>
      <c r="BX1664" s="1"/>
      <c r="BY1664" s="1"/>
      <c r="BZ1664" s="1"/>
      <c r="CA1664" s="1"/>
      <c r="CB1664" s="1"/>
      <c r="CC1664" s="1"/>
      <c r="CD1664" s="1"/>
      <c r="CE1664" s="1"/>
      <c r="CF1664" s="1"/>
      <c r="CG1664" s="1"/>
      <c r="CH1664" s="1"/>
      <c r="CI1664" s="1"/>
      <c r="CJ1664" s="1"/>
      <c r="CK1664" s="1"/>
      <c r="CL1664" s="1"/>
      <c r="CM1664" s="1"/>
      <c r="CN1664" s="1"/>
      <c r="CO1664" s="1"/>
      <c r="CP1664" s="1"/>
      <c r="CQ1664" s="1"/>
      <c r="CR1664" s="1"/>
      <c r="CS1664" s="1"/>
      <c r="CT1664" s="1"/>
      <c r="CU1664" s="1"/>
      <c r="CV1664" s="1"/>
      <c r="CW1664" s="1"/>
      <c r="CX1664" s="1"/>
      <c r="CY1664" s="1"/>
      <c r="CZ1664" s="1"/>
      <c r="DA1664" s="1"/>
      <c r="DB1664" s="1"/>
      <c r="DC1664" s="1"/>
      <c r="DD1664" s="1"/>
      <c r="DE1664" s="1"/>
      <c r="DF1664" s="1"/>
      <c r="DG1664" s="1"/>
      <c r="DH1664" s="1"/>
      <c r="DI1664" s="1"/>
      <c r="DJ1664" s="1"/>
      <c r="DK1664" s="1"/>
      <c r="DL1664" s="1"/>
      <c r="DM1664" s="1"/>
      <c r="DN1664" s="1"/>
      <c r="DO1664" s="1"/>
      <c r="DP1664" s="1"/>
      <c r="DQ1664" s="1"/>
      <c r="DR1664" s="1"/>
      <c r="DS1664" s="1"/>
      <c r="DT1664" s="1"/>
      <c r="DU1664" s="1"/>
      <c r="DV1664" s="1"/>
      <c r="DW1664" s="1"/>
      <c r="DX1664" s="1"/>
      <c r="DY1664" s="1"/>
      <c r="DZ1664" s="1"/>
      <c r="EA1664" s="1"/>
      <c r="EB1664" s="1"/>
      <c r="EC1664" s="1"/>
      <c r="ED1664" s="1"/>
      <c r="EE1664" s="1"/>
      <c r="EF1664" s="1"/>
      <c r="EG1664" s="1"/>
    </row>
    <row r="1665" spans="1:137" s="46" customFormat="1" ht="11.25">
      <c r="A1665" s="1"/>
      <c r="C1665" s="48"/>
      <c r="J1665" s="1"/>
      <c r="K1665" s="1"/>
      <c r="L1665" s="1"/>
      <c r="M1665" s="1"/>
      <c r="N1665" s="1"/>
      <c r="O1665" s="1"/>
      <c r="P1665" s="1"/>
      <c r="Q1665" s="1"/>
      <c r="R1665" s="1"/>
      <c r="S1665" s="1"/>
      <c r="T1665" s="1"/>
      <c r="U1665" s="1"/>
      <c r="V1665" s="1"/>
      <c r="W1665" s="1"/>
      <c r="X1665" s="1"/>
      <c r="Y1665" s="1"/>
      <c r="Z1665" s="1"/>
      <c r="AA1665" s="1"/>
      <c r="AB1665" s="1"/>
      <c r="AC1665" s="1"/>
      <c r="AD1665" s="1"/>
      <c r="AE1665" s="1"/>
      <c r="AF1665" s="1"/>
      <c r="AG1665" s="1"/>
      <c r="AH1665" s="1"/>
      <c r="AI1665" s="1"/>
      <c r="AJ1665" s="1"/>
      <c r="AK1665" s="1"/>
      <c r="AL1665" s="1"/>
      <c r="AM1665" s="1"/>
      <c r="AN1665" s="1"/>
      <c r="AO1665" s="1"/>
      <c r="AP1665" s="1"/>
      <c r="AQ1665" s="1"/>
      <c r="AR1665" s="1"/>
      <c r="AS1665" s="1"/>
      <c r="AT1665" s="1"/>
      <c r="AU1665" s="1"/>
      <c r="AV1665" s="1"/>
      <c r="AW1665" s="1"/>
      <c r="AX1665" s="1"/>
      <c r="AY1665" s="1"/>
      <c r="AZ1665" s="1"/>
      <c r="BA1665" s="1"/>
      <c r="BB1665" s="1"/>
      <c r="BC1665" s="1"/>
      <c r="BD1665" s="1"/>
      <c r="BE1665" s="1"/>
      <c r="BF1665" s="1"/>
      <c r="BG1665" s="1"/>
      <c r="BH1665" s="1"/>
      <c r="BI1665" s="1"/>
      <c r="BJ1665" s="1"/>
      <c r="BK1665" s="1"/>
      <c r="BL1665" s="1"/>
      <c r="BM1665" s="1"/>
      <c r="BN1665" s="1"/>
      <c r="BO1665" s="1"/>
      <c r="BP1665" s="1"/>
      <c r="BQ1665" s="1"/>
      <c r="BR1665" s="1"/>
      <c r="BS1665" s="1"/>
      <c r="BT1665" s="1"/>
      <c r="BU1665" s="1"/>
      <c r="BV1665" s="1"/>
      <c r="BW1665" s="1"/>
      <c r="BX1665" s="1"/>
      <c r="BY1665" s="1"/>
      <c r="BZ1665" s="1"/>
      <c r="CA1665" s="1"/>
      <c r="CB1665" s="1"/>
      <c r="CC1665" s="1"/>
      <c r="CD1665" s="1"/>
      <c r="CE1665" s="1"/>
      <c r="CF1665" s="1"/>
      <c r="CG1665" s="1"/>
      <c r="CH1665" s="1"/>
      <c r="CI1665" s="1"/>
      <c r="CJ1665" s="1"/>
      <c r="CK1665" s="1"/>
      <c r="CL1665" s="1"/>
      <c r="CM1665" s="1"/>
      <c r="CN1665" s="1"/>
      <c r="CO1665" s="1"/>
      <c r="CP1665" s="1"/>
      <c r="CQ1665" s="1"/>
      <c r="CR1665" s="1"/>
      <c r="CS1665" s="1"/>
      <c r="CT1665" s="1"/>
      <c r="CU1665" s="1"/>
      <c r="CV1665" s="1"/>
      <c r="CW1665" s="1"/>
      <c r="CX1665" s="1"/>
      <c r="CY1665" s="1"/>
      <c r="CZ1665" s="1"/>
      <c r="DA1665" s="1"/>
      <c r="DB1665" s="1"/>
      <c r="DC1665" s="1"/>
      <c r="DD1665" s="1"/>
      <c r="DE1665" s="1"/>
      <c r="DF1665" s="1"/>
      <c r="DG1665" s="1"/>
      <c r="DH1665" s="1"/>
      <c r="DI1665" s="1"/>
      <c r="DJ1665" s="1"/>
      <c r="DK1665" s="1"/>
      <c r="DL1665" s="1"/>
      <c r="DM1665" s="1"/>
      <c r="DN1665" s="1"/>
      <c r="DO1665" s="1"/>
      <c r="DP1665" s="1"/>
      <c r="DQ1665" s="1"/>
      <c r="DR1665" s="1"/>
      <c r="DS1665" s="1"/>
      <c r="DT1665" s="1"/>
      <c r="DU1665" s="1"/>
      <c r="DV1665" s="1"/>
      <c r="DW1665" s="1"/>
      <c r="DX1665" s="1"/>
      <c r="DY1665" s="1"/>
      <c r="DZ1665" s="1"/>
      <c r="EA1665" s="1"/>
      <c r="EB1665" s="1"/>
      <c r="EC1665" s="1"/>
      <c r="ED1665" s="1"/>
      <c r="EE1665" s="1"/>
      <c r="EF1665" s="1"/>
      <c r="EG1665" s="1"/>
    </row>
    <row r="1666" spans="1:137" s="46" customFormat="1" ht="11.25">
      <c r="A1666" s="1"/>
      <c r="C1666" s="48"/>
      <c r="J1666" s="1"/>
      <c r="K1666" s="1"/>
      <c r="L1666" s="1"/>
      <c r="M1666" s="1"/>
      <c r="N1666" s="1"/>
      <c r="O1666" s="1"/>
      <c r="P1666" s="1"/>
      <c r="Q1666" s="1"/>
      <c r="R1666" s="1"/>
      <c r="S1666" s="1"/>
      <c r="T1666" s="1"/>
      <c r="U1666" s="1"/>
      <c r="V1666" s="1"/>
      <c r="W1666" s="1"/>
      <c r="X1666" s="1"/>
      <c r="Y1666" s="1"/>
      <c r="Z1666" s="1"/>
      <c r="AA1666" s="1"/>
      <c r="AB1666" s="1"/>
      <c r="AC1666" s="1"/>
      <c r="AD1666" s="1"/>
      <c r="AE1666" s="1"/>
      <c r="AF1666" s="1"/>
      <c r="AG1666" s="1"/>
      <c r="AH1666" s="1"/>
      <c r="AI1666" s="1"/>
      <c r="AJ1666" s="1"/>
      <c r="AK1666" s="1"/>
      <c r="AL1666" s="1"/>
      <c r="AM1666" s="1"/>
      <c r="AN1666" s="1"/>
      <c r="AO1666" s="1"/>
      <c r="AP1666" s="1"/>
      <c r="AQ1666" s="1"/>
      <c r="AR1666" s="1"/>
      <c r="AS1666" s="1"/>
      <c r="AT1666" s="1"/>
      <c r="AU1666" s="1"/>
      <c r="AV1666" s="1"/>
      <c r="AW1666" s="1"/>
      <c r="AX1666" s="1"/>
      <c r="AY1666" s="1"/>
      <c r="AZ1666" s="1"/>
      <c r="BA1666" s="1"/>
      <c r="BB1666" s="1"/>
      <c r="BC1666" s="1"/>
      <c r="BD1666" s="1"/>
      <c r="BE1666" s="1"/>
      <c r="BF1666" s="1"/>
      <c r="BG1666" s="1"/>
      <c r="BH1666" s="1"/>
      <c r="BI1666" s="1"/>
      <c r="BJ1666" s="1"/>
      <c r="BK1666" s="1"/>
      <c r="BL1666" s="1"/>
      <c r="BM1666" s="1"/>
      <c r="BN1666" s="1"/>
      <c r="BO1666" s="1"/>
      <c r="BP1666" s="1"/>
      <c r="BQ1666" s="1"/>
      <c r="BR1666" s="1"/>
      <c r="BS1666" s="1"/>
      <c r="BT1666" s="1"/>
      <c r="BU1666" s="1"/>
      <c r="BV1666" s="1"/>
      <c r="BW1666" s="1"/>
      <c r="BX1666" s="1"/>
      <c r="BY1666" s="1"/>
      <c r="BZ1666" s="1"/>
      <c r="CA1666" s="1"/>
      <c r="CB1666" s="1"/>
      <c r="CC1666" s="1"/>
      <c r="CD1666" s="1"/>
      <c r="CE1666" s="1"/>
      <c r="CF1666" s="1"/>
      <c r="CG1666" s="1"/>
      <c r="CH1666" s="1"/>
      <c r="CI1666" s="1"/>
      <c r="CJ1666" s="1"/>
      <c r="CK1666" s="1"/>
      <c r="CL1666" s="1"/>
      <c r="CM1666" s="1"/>
      <c r="CN1666" s="1"/>
      <c r="CO1666" s="1"/>
      <c r="CP1666" s="1"/>
      <c r="CQ1666" s="1"/>
      <c r="CR1666" s="1"/>
      <c r="CS1666" s="1"/>
      <c r="CT1666" s="1"/>
      <c r="CU1666" s="1"/>
      <c r="CV1666" s="1"/>
      <c r="CW1666" s="1"/>
      <c r="CX1666" s="1"/>
      <c r="CY1666" s="1"/>
      <c r="CZ1666" s="1"/>
      <c r="DA1666" s="1"/>
      <c r="DB1666" s="1"/>
      <c r="DC1666" s="1"/>
      <c r="DD1666" s="1"/>
      <c r="DE1666" s="1"/>
      <c r="DF1666" s="1"/>
      <c r="DG1666" s="1"/>
      <c r="DH1666" s="1"/>
      <c r="DI1666" s="1"/>
      <c r="DJ1666" s="1"/>
      <c r="DK1666" s="1"/>
      <c r="DL1666" s="1"/>
      <c r="DM1666" s="1"/>
      <c r="DN1666" s="1"/>
      <c r="DO1666" s="1"/>
      <c r="DP1666" s="1"/>
      <c r="DQ1666" s="1"/>
      <c r="DR1666" s="1"/>
      <c r="DS1666" s="1"/>
      <c r="DT1666" s="1"/>
      <c r="DU1666" s="1"/>
      <c r="DV1666" s="1"/>
      <c r="DW1666" s="1"/>
      <c r="DX1666" s="1"/>
      <c r="DY1666" s="1"/>
      <c r="DZ1666" s="1"/>
      <c r="EA1666" s="1"/>
      <c r="EB1666" s="1"/>
      <c r="EC1666" s="1"/>
      <c r="ED1666" s="1"/>
      <c r="EE1666" s="1"/>
      <c r="EF1666" s="1"/>
      <c r="EG1666" s="1"/>
    </row>
    <row r="1667" spans="1:137" s="46" customFormat="1" ht="11.25">
      <c r="A1667" s="1"/>
      <c r="C1667" s="48"/>
      <c r="J1667" s="1"/>
      <c r="K1667" s="1"/>
      <c r="L1667" s="1"/>
      <c r="M1667" s="1"/>
      <c r="N1667" s="1"/>
      <c r="O1667" s="1"/>
      <c r="P1667" s="1"/>
      <c r="Q1667" s="1"/>
      <c r="R1667" s="1"/>
      <c r="S1667" s="1"/>
      <c r="T1667" s="1"/>
      <c r="U1667" s="1"/>
      <c r="V1667" s="1"/>
      <c r="W1667" s="1"/>
      <c r="X1667" s="1"/>
      <c r="Y1667" s="1"/>
      <c r="Z1667" s="1"/>
      <c r="AA1667" s="1"/>
      <c r="AB1667" s="1"/>
      <c r="AC1667" s="1"/>
      <c r="AD1667" s="1"/>
      <c r="AE1667" s="1"/>
      <c r="AF1667" s="1"/>
      <c r="AG1667" s="1"/>
      <c r="AH1667" s="1"/>
      <c r="AI1667" s="1"/>
      <c r="AJ1667" s="1"/>
      <c r="AK1667" s="1"/>
      <c r="AL1667" s="1"/>
      <c r="AM1667" s="1"/>
      <c r="AN1667" s="1"/>
      <c r="AO1667" s="1"/>
      <c r="AP1667" s="1"/>
      <c r="AQ1667" s="1"/>
      <c r="AR1667" s="1"/>
      <c r="AS1667" s="1"/>
      <c r="AT1667" s="1"/>
      <c r="AU1667" s="1"/>
      <c r="AV1667" s="1"/>
      <c r="AW1667" s="1"/>
      <c r="AX1667" s="1"/>
      <c r="AY1667" s="1"/>
      <c r="AZ1667" s="1"/>
      <c r="BA1667" s="1"/>
      <c r="BB1667" s="1"/>
      <c r="BC1667" s="1"/>
      <c r="BD1667" s="1"/>
      <c r="BE1667" s="1"/>
      <c r="BF1667" s="1"/>
      <c r="BG1667" s="1"/>
      <c r="BH1667" s="1"/>
      <c r="BI1667" s="1"/>
      <c r="BJ1667" s="1"/>
      <c r="BK1667" s="1"/>
      <c r="BL1667" s="1"/>
      <c r="BM1667" s="1"/>
      <c r="BN1667" s="1"/>
      <c r="BO1667" s="1"/>
      <c r="BP1667" s="1"/>
      <c r="BQ1667" s="1"/>
      <c r="BR1667" s="1"/>
      <c r="BS1667" s="1"/>
      <c r="BT1667" s="1"/>
      <c r="BU1667" s="1"/>
      <c r="BV1667" s="1"/>
      <c r="BW1667" s="1"/>
      <c r="BX1667" s="1"/>
      <c r="BY1667" s="1"/>
      <c r="BZ1667" s="1"/>
      <c r="CA1667" s="1"/>
      <c r="CB1667" s="1"/>
      <c r="CC1667" s="1"/>
      <c r="CD1667" s="1"/>
      <c r="CE1667" s="1"/>
      <c r="CF1667" s="1"/>
      <c r="CG1667" s="1"/>
      <c r="CH1667" s="1"/>
      <c r="CI1667" s="1"/>
      <c r="CJ1667" s="1"/>
      <c r="CK1667" s="1"/>
      <c r="CL1667" s="1"/>
      <c r="CM1667" s="1"/>
      <c r="CN1667" s="1"/>
      <c r="CO1667" s="1"/>
      <c r="CP1667" s="1"/>
      <c r="CQ1667" s="1"/>
      <c r="CR1667" s="1"/>
      <c r="CS1667" s="1"/>
      <c r="CT1667" s="1"/>
      <c r="CU1667" s="1"/>
      <c r="CV1667" s="1"/>
      <c r="CW1667" s="1"/>
      <c r="CX1667" s="1"/>
      <c r="CY1667" s="1"/>
      <c r="CZ1667" s="1"/>
      <c r="DA1667" s="1"/>
      <c r="DB1667" s="1"/>
      <c r="DC1667" s="1"/>
      <c r="DD1667" s="1"/>
      <c r="DE1667" s="1"/>
      <c r="DF1667" s="1"/>
      <c r="DG1667" s="1"/>
      <c r="DH1667" s="1"/>
      <c r="DI1667" s="1"/>
      <c r="DJ1667" s="1"/>
      <c r="DK1667" s="1"/>
      <c r="DL1667" s="1"/>
      <c r="DM1667" s="1"/>
      <c r="DN1667" s="1"/>
      <c r="DO1667" s="1"/>
      <c r="DP1667" s="1"/>
      <c r="DQ1667" s="1"/>
      <c r="DR1667" s="1"/>
      <c r="DS1667" s="1"/>
      <c r="DT1667" s="1"/>
      <c r="DU1667" s="1"/>
      <c r="DV1667" s="1"/>
      <c r="DW1667" s="1"/>
      <c r="DX1667" s="1"/>
      <c r="DY1667" s="1"/>
      <c r="DZ1667" s="1"/>
      <c r="EA1667" s="1"/>
      <c r="EB1667" s="1"/>
      <c r="EC1667" s="1"/>
      <c r="ED1667" s="1"/>
      <c r="EE1667" s="1"/>
      <c r="EF1667" s="1"/>
      <c r="EG1667" s="1"/>
    </row>
    <row r="1668" spans="1:137" s="46" customFormat="1" ht="11.25">
      <c r="A1668" s="1"/>
      <c r="C1668" s="48"/>
      <c r="J1668" s="1"/>
      <c r="K1668" s="1"/>
      <c r="L1668" s="1"/>
      <c r="M1668" s="1"/>
      <c r="N1668" s="1"/>
      <c r="O1668" s="1"/>
      <c r="P1668" s="1"/>
      <c r="Q1668" s="1"/>
      <c r="R1668" s="1"/>
      <c r="S1668" s="1"/>
      <c r="T1668" s="1"/>
      <c r="U1668" s="1"/>
      <c r="V1668" s="1"/>
      <c r="W1668" s="1"/>
      <c r="X1668" s="1"/>
      <c r="Y1668" s="1"/>
      <c r="Z1668" s="1"/>
      <c r="AA1668" s="1"/>
      <c r="AB1668" s="1"/>
      <c r="AC1668" s="1"/>
      <c r="AD1668" s="1"/>
      <c r="AE1668" s="1"/>
      <c r="AF1668" s="1"/>
      <c r="AG1668" s="1"/>
      <c r="AH1668" s="1"/>
      <c r="AI1668" s="1"/>
      <c r="AJ1668" s="1"/>
      <c r="AK1668" s="1"/>
      <c r="AL1668" s="1"/>
      <c r="AM1668" s="1"/>
      <c r="AN1668" s="1"/>
      <c r="AO1668" s="1"/>
      <c r="AP1668" s="1"/>
      <c r="AQ1668" s="1"/>
      <c r="AR1668" s="1"/>
      <c r="AS1668" s="1"/>
      <c r="AT1668" s="1"/>
      <c r="AU1668" s="1"/>
      <c r="AV1668" s="1"/>
      <c r="AW1668" s="1"/>
      <c r="AX1668" s="1"/>
      <c r="AY1668" s="1"/>
      <c r="AZ1668" s="1"/>
      <c r="BA1668" s="1"/>
      <c r="BB1668" s="1"/>
      <c r="BC1668" s="1"/>
      <c r="BD1668" s="1"/>
      <c r="BE1668" s="1"/>
      <c r="BF1668" s="1"/>
      <c r="BG1668" s="1"/>
      <c r="BH1668" s="1"/>
      <c r="BI1668" s="1"/>
      <c r="BJ1668" s="1"/>
      <c r="BK1668" s="1"/>
      <c r="BL1668" s="1"/>
      <c r="BM1668" s="1"/>
      <c r="BN1668" s="1"/>
      <c r="BO1668" s="1"/>
      <c r="BP1668" s="1"/>
      <c r="BQ1668" s="1"/>
      <c r="BR1668" s="1"/>
      <c r="BS1668" s="1"/>
      <c r="BT1668" s="1"/>
      <c r="BU1668" s="1"/>
      <c r="BV1668" s="1"/>
      <c r="BW1668" s="1"/>
      <c r="BX1668" s="1"/>
      <c r="BY1668" s="1"/>
      <c r="BZ1668" s="1"/>
      <c r="CA1668" s="1"/>
      <c r="CB1668" s="1"/>
      <c r="CC1668" s="1"/>
      <c r="CD1668" s="1"/>
      <c r="CE1668" s="1"/>
      <c r="CF1668" s="1"/>
      <c r="CG1668" s="1"/>
      <c r="CH1668" s="1"/>
      <c r="CI1668" s="1"/>
      <c r="CJ1668" s="1"/>
      <c r="CK1668" s="1"/>
      <c r="CL1668" s="1"/>
      <c r="CM1668" s="1"/>
      <c r="CN1668" s="1"/>
      <c r="CO1668" s="1"/>
      <c r="CP1668" s="1"/>
      <c r="CQ1668" s="1"/>
      <c r="CR1668" s="1"/>
      <c r="CS1668" s="1"/>
      <c r="CT1668" s="1"/>
      <c r="CU1668" s="1"/>
      <c r="CV1668" s="1"/>
      <c r="CW1668" s="1"/>
      <c r="CX1668" s="1"/>
      <c r="CY1668" s="1"/>
      <c r="CZ1668" s="1"/>
      <c r="DA1668" s="1"/>
      <c r="DB1668" s="1"/>
      <c r="DC1668" s="1"/>
      <c r="DD1668" s="1"/>
      <c r="DE1668" s="1"/>
      <c r="DF1668" s="1"/>
      <c r="DG1668" s="1"/>
      <c r="DH1668" s="1"/>
      <c r="DI1668" s="1"/>
      <c r="DJ1668" s="1"/>
      <c r="DK1668" s="1"/>
      <c r="DL1668" s="1"/>
      <c r="DM1668" s="1"/>
      <c r="DN1668" s="1"/>
      <c r="DO1668" s="1"/>
      <c r="DP1668" s="1"/>
      <c r="DQ1668" s="1"/>
      <c r="DR1668" s="1"/>
      <c r="DS1668" s="1"/>
      <c r="DT1668" s="1"/>
      <c r="DU1668" s="1"/>
      <c r="DV1668" s="1"/>
      <c r="DW1668" s="1"/>
      <c r="DX1668" s="1"/>
      <c r="DY1668" s="1"/>
      <c r="DZ1668" s="1"/>
      <c r="EA1668" s="1"/>
      <c r="EB1668" s="1"/>
      <c r="EC1668" s="1"/>
      <c r="ED1668" s="1"/>
      <c r="EE1668" s="1"/>
      <c r="EF1668" s="1"/>
      <c r="EG1668" s="1"/>
    </row>
    <row r="1669" spans="1:137" s="46" customFormat="1" ht="11.25">
      <c r="A1669" s="1"/>
      <c r="C1669" s="48"/>
      <c r="J1669" s="1"/>
      <c r="K1669" s="1"/>
      <c r="L1669" s="1"/>
      <c r="M1669" s="1"/>
      <c r="N1669" s="1"/>
      <c r="O1669" s="1"/>
      <c r="P1669" s="1"/>
      <c r="Q1669" s="1"/>
      <c r="R1669" s="1"/>
      <c r="S1669" s="1"/>
      <c r="T1669" s="1"/>
      <c r="U1669" s="1"/>
      <c r="V1669" s="1"/>
      <c r="W1669" s="1"/>
      <c r="X1669" s="1"/>
      <c r="Y1669" s="1"/>
      <c r="Z1669" s="1"/>
      <c r="AA1669" s="1"/>
      <c r="AB1669" s="1"/>
      <c r="AC1669" s="1"/>
      <c r="AD1669" s="1"/>
      <c r="AE1669" s="1"/>
      <c r="AF1669" s="1"/>
      <c r="AG1669" s="1"/>
      <c r="AH1669" s="1"/>
      <c r="AI1669" s="1"/>
      <c r="AJ1669" s="1"/>
      <c r="AK1669" s="1"/>
      <c r="AL1669" s="1"/>
      <c r="AM1669" s="1"/>
      <c r="AN1669" s="1"/>
      <c r="AO1669" s="1"/>
      <c r="AP1669" s="1"/>
      <c r="AQ1669" s="1"/>
      <c r="AR1669" s="1"/>
      <c r="AS1669" s="1"/>
      <c r="AT1669" s="1"/>
      <c r="AU1669" s="1"/>
      <c r="AV1669" s="1"/>
      <c r="AW1669" s="1"/>
      <c r="AX1669" s="1"/>
      <c r="AY1669" s="1"/>
      <c r="AZ1669" s="1"/>
      <c r="BA1669" s="1"/>
      <c r="BB1669" s="1"/>
      <c r="BC1669" s="1"/>
      <c r="BD1669" s="1"/>
      <c r="BE1669" s="1"/>
      <c r="BF1669" s="1"/>
      <c r="BG1669" s="1"/>
      <c r="BH1669" s="1"/>
      <c r="BI1669" s="1"/>
      <c r="BJ1669" s="1"/>
      <c r="BK1669" s="1"/>
      <c r="BL1669" s="1"/>
      <c r="BM1669" s="1"/>
      <c r="BN1669" s="1"/>
      <c r="BO1669" s="1"/>
      <c r="BP1669" s="1"/>
      <c r="BQ1669" s="1"/>
      <c r="BR1669" s="1"/>
      <c r="BS1669" s="1"/>
      <c r="BT1669" s="1"/>
      <c r="BU1669" s="1"/>
      <c r="BV1669" s="1"/>
      <c r="BW1669" s="1"/>
      <c r="BX1669" s="1"/>
      <c r="BY1669" s="1"/>
      <c r="BZ1669" s="1"/>
      <c r="CA1669" s="1"/>
      <c r="CB1669" s="1"/>
      <c r="CC1669" s="1"/>
      <c r="CD1669" s="1"/>
      <c r="CE1669" s="1"/>
      <c r="CF1669" s="1"/>
      <c r="CG1669" s="1"/>
      <c r="CH1669" s="1"/>
      <c r="CI1669" s="1"/>
      <c r="CJ1669" s="1"/>
      <c r="CK1669" s="1"/>
      <c r="CL1669" s="1"/>
      <c r="CM1669" s="1"/>
      <c r="CN1669" s="1"/>
      <c r="CO1669" s="1"/>
      <c r="CP1669" s="1"/>
      <c r="CQ1669" s="1"/>
      <c r="CR1669" s="1"/>
      <c r="CS1669" s="1"/>
      <c r="CT1669" s="1"/>
      <c r="CU1669" s="1"/>
      <c r="CV1669" s="1"/>
      <c r="CW1669" s="1"/>
      <c r="CX1669" s="1"/>
      <c r="CY1669" s="1"/>
      <c r="CZ1669" s="1"/>
      <c r="DA1669" s="1"/>
      <c r="DB1669" s="1"/>
      <c r="DC1669" s="1"/>
      <c r="DD1669" s="1"/>
      <c r="DE1669" s="1"/>
      <c r="DF1669" s="1"/>
      <c r="DG1669" s="1"/>
      <c r="DH1669" s="1"/>
      <c r="DI1669" s="1"/>
      <c r="DJ1669" s="1"/>
      <c r="DK1669" s="1"/>
      <c r="DL1669" s="1"/>
      <c r="DM1669" s="1"/>
      <c r="DN1669" s="1"/>
      <c r="DO1669" s="1"/>
      <c r="DP1669" s="1"/>
      <c r="DQ1669" s="1"/>
      <c r="DR1669" s="1"/>
      <c r="DS1669" s="1"/>
      <c r="DT1669" s="1"/>
      <c r="DU1669" s="1"/>
      <c r="DV1669" s="1"/>
      <c r="DW1669" s="1"/>
      <c r="DX1669" s="1"/>
      <c r="DY1669" s="1"/>
      <c r="DZ1669" s="1"/>
      <c r="EA1669" s="1"/>
      <c r="EB1669" s="1"/>
      <c r="EC1669" s="1"/>
      <c r="ED1669" s="1"/>
      <c r="EE1669" s="1"/>
      <c r="EF1669" s="1"/>
      <c r="EG1669" s="1"/>
    </row>
    <row r="1670" spans="1:137" s="46" customFormat="1" ht="11.25">
      <c r="A1670" s="1"/>
      <c r="C1670" s="48"/>
      <c r="J1670" s="1"/>
      <c r="K1670" s="1"/>
      <c r="L1670" s="1"/>
      <c r="M1670" s="1"/>
      <c r="N1670" s="1"/>
      <c r="O1670" s="1"/>
      <c r="P1670" s="1"/>
      <c r="Q1670" s="1"/>
      <c r="R1670" s="1"/>
      <c r="S1670" s="1"/>
      <c r="T1670" s="1"/>
      <c r="U1670" s="1"/>
      <c r="V1670" s="1"/>
      <c r="W1670" s="1"/>
      <c r="X1670" s="1"/>
      <c r="Y1670" s="1"/>
      <c r="Z1670" s="1"/>
      <c r="AA1670" s="1"/>
      <c r="AB1670" s="1"/>
      <c r="AC1670" s="1"/>
      <c r="AD1670" s="1"/>
      <c r="AE1670" s="1"/>
      <c r="AF1670" s="1"/>
      <c r="AG1670" s="1"/>
      <c r="AH1670" s="1"/>
      <c r="AI1670" s="1"/>
      <c r="AJ1670" s="1"/>
      <c r="AK1670" s="1"/>
      <c r="AL1670" s="1"/>
      <c r="AM1670" s="1"/>
      <c r="AN1670" s="1"/>
      <c r="AO1670" s="1"/>
      <c r="AP1670" s="1"/>
      <c r="AQ1670" s="1"/>
      <c r="AR1670" s="1"/>
      <c r="AS1670" s="1"/>
      <c r="AT1670" s="1"/>
      <c r="AU1670" s="1"/>
      <c r="AV1670" s="1"/>
      <c r="AW1670" s="1"/>
      <c r="AX1670" s="1"/>
      <c r="AY1670" s="1"/>
      <c r="AZ1670" s="1"/>
      <c r="BA1670" s="1"/>
      <c r="BB1670" s="1"/>
      <c r="BC1670" s="1"/>
      <c r="BD1670" s="1"/>
      <c r="BE1670" s="1"/>
      <c r="BF1670" s="1"/>
      <c r="BG1670" s="1"/>
      <c r="BH1670" s="1"/>
      <c r="BI1670" s="1"/>
      <c r="BJ1670" s="1"/>
      <c r="BK1670" s="1"/>
      <c r="BL1670" s="1"/>
      <c r="BM1670" s="1"/>
      <c r="BN1670" s="1"/>
      <c r="BO1670" s="1"/>
      <c r="BP1670" s="1"/>
      <c r="BQ1670" s="1"/>
      <c r="BR1670" s="1"/>
      <c r="BS1670" s="1"/>
      <c r="BT1670" s="1"/>
      <c r="BU1670" s="1"/>
      <c r="BV1670" s="1"/>
      <c r="BW1670" s="1"/>
      <c r="BX1670" s="1"/>
      <c r="BY1670" s="1"/>
      <c r="BZ1670" s="1"/>
      <c r="CA1670" s="1"/>
      <c r="CB1670" s="1"/>
      <c r="CC1670" s="1"/>
      <c r="CD1670" s="1"/>
      <c r="CE1670" s="1"/>
      <c r="CF1670" s="1"/>
      <c r="CG1670" s="1"/>
      <c r="CH1670" s="1"/>
      <c r="CI1670" s="1"/>
      <c r="CJ1670" s="1"/>
      <c r="CK1670" s="1"/>
      <c r="CL1670" s="1"/>
      <c r="CM1670" s="1"/>
      <c r="CN1670" s="1"/>
      <c r="CO1670" s="1"/>
      <c r="CP1670" s="1"/>
      <c r="CQ1670" s="1"/>
      <c r="CR1670" s="1"/>
      <c r="CS1670" s="1"/>
      <c r="CT1670" s="1"/>
      <c r="CU1670" s="1"/>
      <c r="CV1670" s="1"/>
      <c r="CW1670" s="1"/>
      <c r="CX1670" s="1"/>
      <c r="CY1670" s="1"/>
      <c r="CZ1670" s="1"/>
      <c r="DA1670" s="1"/>
      <c r="DB1670" s="1"/>
      <c r="DC1670" s="1"/>
      <c r="DD1670" s="1"/>
      <c r="DE1670" s="1"/>
      <c r="DF1670" s="1"/>
      <c r="DG1670" s="1"/>
      <c r="DH1670" s="1"/>
      <c r="DI1670" s="1"/>
      <c r="DJ1670" s="1"/>
      <c r="DK1670" s="1"/>
      <c r="DL1670" s="1"/>
      <c r="DM1670" s="1"/>
      <c r="DN1670" s="1"/>
      <c r="DO1670" s="1"/>
      <c r="DP1670" s="1"/>
      <c r="DQ1670" s="1"/>
      <c r="DR1670" s="1"/>
      <c r="DS1670" s="1"/>
      <c r="DT1670" s="1"/>
      <c r="DU1670" s="1"/>
      <c r="DV1670" s="1"/>
      <c r="DW1670" s="1"/>
      <c r="DX1670" s="1"/>
      <c r="DY1670" s="1"/>
      <c r="DZ1670" s="1"/>
      <c r="EA1670" s="1"/>
      <c r="EB1670" s="1"/>
      <c r="EC1670" s="1"/>
      <c r="ED1670" s="1"/>
      <c r="EE1670" s="1"/>
      <c r="EF1670" s="1"/>
      <c r="EG1670" s="1"/>
    </row>
    <row r="1671" spans="1:137" s="46" customFormat="1" ht="11.25">
      <c r="A1671" s="1"/>
      <c r="C1671" s="48"/>
      <c r="J1671" s="1"/>
      <c r="K1671" s="1"/>
      <c r="L1671" s="1"/>
      <c r="M1671" s="1"/>
      <c r="N1671" s="1"/>
      <c r="O1671" s="1"/>
      <c r="P1671" s="1"/>
      <c r="Q1671" s="1"/>
      <c r="R1671" s="1"/>
      <c r="S1671" s="1"/>
      <c r="T1671" s="1"/>
      <c r="U1671" s="1"/>
      <c r="V1671" s="1"/>
      <c r="W1671" s="1"/>
      <c r="X1671" s="1"/>
      <c r="Y1671" s="1"/>
      <c r="Z1671" s="1"/>
      <c r="AA1671" s="1"/>
      <c r="AB1671" s="1"/>
      <c r="AC1671" s="1"/>
      <c r="AD1671" s="1"/>
      <c r="AE1671" s="1"/>
      <c r="AF1671" s="1"/>
      <c r="AG1671" s="1"/>
      <c r="AH1671" s="1"/>
      <c r="AI1671" s="1"/>
      <c r="AJ1671" s="1"/>
      <c r="AK1671" s="1"/>
      <c r="AL1671" s="1"/>
      <c r="AM1671" s="1"/>
      <c r="AN1671" s="1"/>
      <c r="AO1671" s="1"/>
      <c r="AP1671" s="1"/>
      <c r="AQ1671" s="1"/>
      <c r="AR1671" s="1"/>
      <c r="AS1671" s="1"/>
      <c r="AT1671" s="1"/>
      <c r="AU1671" s="1"/>
      <c r="AV1671" s="1"/>
      <c r="AW1671" s="1"/>
      <c r="AX1671" s="1"/>
      <c r="AY1671" s="1"/>
      <c r="AZ1671" s="1"/>
      <c r="BA1671" s="1"/>
      <c r="BB1671" s="1"/>
      <c r="BC1671" s="1"/>
      <c r="BD1671" s="1"/>
      <c r="BE1671" s="1"/>
      <c r="BF1671" s="1"/>
      <c r="BG1671" s="1"/>
      <c r="BH1671" s="1"/>
      <c r="BI1671" s="1"/>
      <c r="BJ1671" s="1"/>
      <c r="BK1671" s="1"/>
      <c r="BL1671" s="1"/>
      <c r="BM1671" s="1"/>
      <c r="BN1671" s="1"/>
      <c r="BO1671" s="1"/>
      <c r="BP1671" s="1"/>
      <c r="BQ1671" s="1"/>
      <c r="BR1671" s="1"/>
      <c r="BS1671" s="1"/>
      <c r="BT1671" s="1"/>
      <c r="BU1671" s="1"/>
      <c r="BV1671" s="1"/>
      <c r="BW1671" s="1"/>
      <c r="BX1671" s="1"/>
      <c r="BY1671" s="1"/>
      <c r="BZ1671" s="1"/>
      <c r="CA1671" s="1"/>
      <c r="CB1671" s="1"/>
      <c r="CC1671" s="1"/>
      <c r="CD1671" s="1"/>
      <c r="CE1671" s="1"/>
      <c r="CF1671" s="1"/>
      <c r="CG1671" s="1"/>
      <c r="CH1671" s="1"/>
      <c r="CI1671" s="1"/>
      <c r="CJ1671" s="1"/>
      <c r="CK1671" s="1"/>
      <c r="CL1671" s="1"/>
      <c r="CM1671" s="1"/>
      <c r="CN1671" s="1"/>
      <c r="CO1671" s="1"/>
      <c r="CP1671" s="1"/>
      <c r="CQ1671" s="1"/>
      <c r="CR1671" s="1"/>
      <c r="CS1671" s="1"/>
      <c r="CT1671" s="1"/>
      <c r="CU1671" s="1"/>
      <c r="CV1671" s="1"/>
      <c r="CW1671" s="1"/>
      <c r="CX1671" s="1"/>
      <c r="CY1671" s="1"/>
      <c r="CZ1671" s="1"/>
      <c r="DA1671" s="1"/>
      <c r="DB1671" s="1"/>
      <c r="DC1671" s="1"/>
      <c r="DD1671" s="1"/>
      <c r="DE1671" s="1"/>
      <c r="DF1671" s="1"/>
      <c r="DG1671" s="1"/>
      <c r="DH1671" s="1"/>
      <c r="DI1671" s="1"/>
      <c r="DJ1671" s="1"/>
      <c r="DK1671" s="1"/>
      <c r="DL1671" s="1"/>
      <c r="DM1671" s="1"/>
      <c r="DN1671" s="1"/>
      <c r="DO1671" s="1"/>
      <c r="DP1671" s="1"/>
      <c r="DQ1671" s="1"/>
      <c r="DR1671" s="1"/>
      <c r="DS1671" s="1"/>
      <c r="DT1671" s="1"/>
      <c r="DU1671" s="1"/>
      <c r="DV1671" s="1"/>
      <c r="DW1671" s="1"/>
      <c r="DX1671" s="1"/>
      <c r="DY1671" s="1"/>
      <c r="DZ1671" s="1"/>
      <c r="EA1671" s="1"/>
      <c r="EB1671" s="1"/>
      <c r="EC1671" s="1"/>
      <c r="ED1671" s="1"/>
      <c r="EE1671" s="1"/>
      <c r="EF1671" s="1"/>
      <c r="EG1671" s="1"/>
    </row>
    <row r="1672" spans="1:137" s="46" customFormat="1" ht="11.25">
      <c r="A1672" s="1"/>
      <c r="C1672" s="48"/>
      <c r="J1672" s="1"/>
      <c r="K1672" s="1"/>
      <c r="L1672" s="1"/>
      <c r="M1672" s="1"/>
      <c r="N1672" s="1"/>
      <c r="O1672" s="1"/>
      <c r="P1672" s="1"/>
      <c r="Q1672" s="1"/>
      <c r="R1672" s="1"/>
      <c r="S1672" s="1"/>
      <c r="T1672" s="1"/>
      <c r="U1672" s="1"/>
      <c r="V1672" s="1"/>
      <c r="W1672" s="1"/>
      <c r="X1672" s="1"/>
      <c r="Y1672" s="1"/>
      <c r="Z1672" s="1"/>
      <c r="AA1672" s="1"/>
      <c r="AB1672" s="1"/>
      <c r="AC1672" s="1"/>
      <c r="AD1672" s="1"/>
      <c r="AE1672" s="1"/>
      <c r="AF1672" s="1"/>
      <c r="AG1672" s="1"/>
      <c r="AH1672" s="1"/>
      <c r="AI1672" s="1"/>
      <c r="AJ1672" s="1"/>
      <c r="AK1672" s="1"/>
      <c r="AL1672" s="1"/>
      <c r="AM1672" s="1"/>
      <c r="AN1672" s="1"/>
      <c r="AO1672" s="1"/>
      <c r="AP1672" s="1"/>
      <c r="AQ1672" s="1"/>
      <c r="AR1672" s="1"/>
      <c r="AS1672" s="1"/>
      <c r="AT1672" s="1"/>
      <c r="AU1672" s="1"/>
      <c r="AV1672" s="1"/>
      <c r="AW1672" s="1"/>
      <c r="AX1672" s="1"/>
      <c r="AY1672" s="1"/>
      <c r="AZ1672" s="1"/>
      <c r="BA1672" s="1"/>
      <c r="BB1672" s="1"/>
      <c r="BC1672" s="1"/>
      <c r="BD1672" s="1"/>
      <c r="BE1672" s="1"/>
      <c r="BF1672" s="1"/>
      <c r="BG1672" s="1"/>
      <c r="BH1672" s="1"/>
      <c r="BI1672" s="1"/>
      <c r="BJ1672" s="1"/>
      <c r="BK1672" s="1"/>
      <c r="BL1672" s="1"/>
      <c r="BM1672" s="1"/>
      <c r="BN1672" s="1"/>
      <c r="BO1672" s="1"/>
      <c r="BP1672" s="1"/>
      <c r="BQ1672" s="1"/>
      <c r="BR1672" s="1"/>
      <c r="BS1672" s="1"/>
      <c r="BT1672" s="1"/>
      <c r="BU1672" s="1"/>
      <c r="BV1672" s="1"/>
      <c r="BW1672" s="1"/>
      <c r="BX1672" s="1"/>
      <c r="BY1672" s="1"/>
      <c r="BZ1672" s="1"/>
      <c r="CA1672" s="1"/>
      <c r="CB1672" s="1"/>
      <c r="CC1672" s="1"/>
      <c r="CD1672" s="1"/>
      <c r="CE1672" s="1"/>
      <c r="CF1672" s="1"/>
      <c r="CG1672" s="1"/>
      <c r="CH1672" s="1"/>
      <c r="CI1672" s="1"/>
      <c r="CJ1672" s="1"/>
      <c r="CK1672" s="1"/>
      <c r="CL1672" s="1"/>
      <c r="CM1672" s="1"/>
      <c r="CN1672" s="1"/>
      <c r="CO1672" s="1"/>
      <c r="CP1672" s="1"/>
      <c r="CQ1672" s="1"/>
      <c r="CR1672" s="1"/>
      <c r="CS1672" s="1"/>
      <c r="CT1672" s="1"/>
      <c r="CU1672" s="1"/>
      <c r="CV1672" s="1"/>
      <c r="CW1672" s="1"/>
      <c r="CX1672" s="1"/>
      <c r="CY1672" s="1"/>
      <c r="CZ1672" s="1"/>
      <c r="DA1672" s="1"/>
      <c r="DB1672" s="1"/>
      <c r="DC1672" s="1"/>
      <c r="DD1672" s="1"/>
      <c r="DE1672" s="1"/>
      <c r="DF1672" s="1"/>
      <c r="DG1672" s="1"/>
      <c r="DH1672" s="1"/>
      <c r="DI1672" s="1"/>
      <c r="DJ1672" s="1"/>
      <c r="DK1672" s="1"/>
      <c r="DL1672" s="1"/>
      <c r="DM1672" s="1"/>
      <c r="DN1672" s="1"/>
      <c r="DO1672" s="1"/>
      <c r="DP1672" s="1"/>
      <c r="DQ1672" s="1"/>
      <c r="DR1672" s="1"/>
      <c r="DS1672" s="1"/>
      <c r="DT1672" s="1"/>
      <c r="DU1672" s="1"/>
      <c r="DV1672" s="1"/>
      <c r="DW1672" s="1"/>
      <c r="DX1672" s="1"/>
      <c r="DY1672" s="1"/>
      <c r="DZ1672" s="1"/>
      <c r="EA1672" s="1"/>
      <c r="EB1672" s="1"/>
      <c r="EC1672" s="1"/>
      <c r="ED1672" s="1"/>
      <c r="EE1672" s="1"/>
      <c r="EF1672" s="1"/>
      <c r="EG1672" s="1"/>
    </row>
    <row r="1673" spans="1:137" s="46" customFormat="1" ht="11.25">
      <c r="A1673" s="1"/>
      <c r="C1673" s="48"/>
      <c r="J1673" s="1"/>
      <c r="K1673" s="1"/>
      <c r="L1673" s="1"/>
      <c r="M1673" s="1"/>
      <c r="N1673" s="1"/>
      <c r="O1673" s="1"/>
      <c r="P1673" s="1"/>
      <c r="Q1673" s="1"/>
      <c r="R1673" s="1"/>
      <c r="S1673" s="1"/>
      <c r="T1673" s="1"/>
      <c r="U1673" s="1"/>
      <c r="V1673" s="1"/>
      <c r="W1673" s="1"/>
      <c r="X1673" s="1"/>
      <c r="Y1673" s="1"/>
      <c r="Z1673" s="1"/>
      <c r="AA1673" s="1"/>
      <c r="AB1673" s="1"/>
      <c r="AC1673" s="1"/>
      <c r="AD1673" s="1"/>
      <c r="AE1673" s="1"/>
      <c r="AF1673" s="1"/>
      <c r="AG1673" s="1"/>
      <c r="AH1673" s="1"/>
      <c r="AI1673" s="1"/>
      <c r="AJ1673" s="1"/>
      <c r="AK1673" s="1"/>
      <c r="AL1673" s="1"/>
      <c r="AM1673" s="1"/>
      <c r="AN1673" s="1"/>
      <c r="AO1673" s="1"/>
      <c r="AP1673" s="1"/>
      <c r="AQ1673" s="1"/>
      <c r="AR1673" s="1"/>
      <c r="AS1673" s="1"/>
      <c r="AT1673" s="1"/>
      <c r="AU1673" s="1"/>
      <c r="AV1673" s="1"/>
      <c r="AW1673" s="1"/>
      <c r="AX1673" s="1"/>
      <c r="AY1673" s="1"/>
      <c r="AZ1673" s="1"/>
      <c r="BA1673" s="1"/>
      <c r="BB1673" s="1"/>
      <c r="BC1673" s="1"/>
      <c r="BD1673" s="1"/>
      <c r="BE1673" s="1"/>
      <c r="BF1673" s="1"/>
      <c r="BG1673" s="1"/>
      <c r="BH1673" s="1"/>
      <c r="BI1673" s="1"/>
      <c r="BJ1673" s="1"/>
      <c r="BK1673" s="1"/>
      <c r="BL1673" s="1"/>
      <c r="BM1673" s="1"/>
      <c r="BN1673" s="1"/>
      <c r="BO1673" s="1"/>
      <c r="BP1673" s="1"/>
      <c r="BQ1673" s="1"/>
      <c r="BR1673" s="1"/>
      <c r="BS1673" s="1"/>
      <c r="BT1673" s="1"/>
      <c r="BU1673" s="1"/>
      <c r="BV1673" s="1"/>
      <c r="BW1673" s="1"/>
      <c r="BX1673" s="1"/>
      <c r="BY1673" s="1"/>
      <c r="BZ1673" s="1"/>
      <c r="CA1673" s="1"/>
      <c r="CB1673" s="1"/>
      <c r="CC1673" s="1"/>
      <c r="CD1673" s="1"/>
      <c r="CE1673" s="1"/>
      <c r="CF1673" s="1"/>
      <c r="CG1673" s="1"/>
      <c r="CH1673" s="1"/>
      <c r="CI1673" s="1"/>
      <c r="CJ1673" s="1"/>
      <c r="CK1673" s="1"/>
      <c r="CL1673" s="1"/>
      <c r="CM1673" s="1"/>
      <c r="CN1673" s="1"/>
      <c r="CO1673" s="1"/>
      <c r="CP1673" s="1"/>
      <c r="CQ1673" s="1"/>
      <c r="CR1673" s="1"/>
      <c r="CS1673" s="1"/>
      <c r="CT1673" s="1"/>
      <c r="CU1673" s="1"/>
      <c r="CV1673" s="1"/>
      <c r="CW1673" s="1"/>
      <c r="CX1673" s="1"/>
      <c r="CY1673" s="1"/>
      <c r="CZ1673" s="1"/>
      <c r="DA1673" s="1"/>
      <c r="DB1673" s="1"/>
      <c r="DC1673" s="1"/>
      <c r="DD1673" s="1"/>
      <c r="DE1673" s="1"/>
      <c r="DF1673" s="1"/>
      <c r="DG1673" s="1"/>
      <c r="DH1673" s="1"/>
      <c r="DI1673" s="1"/>
      <c r="DJ1673" s="1"/>
      <c r="DK1673" s="1"/>
      <c r="DL1673" s="1"/>
      <c r="DM1673" s="1"/>
      <c r="DN1673" s="1"/>
      <c r="DO1673" s="1"/>
      <c r="DP1673" s="1"/>
      <c r="DQ1673" s="1"/>
      <c r="DR1673" s="1"/>
      <c r="DS1673" s="1"/>
      <c r="DT1673" s="1"/>
      <c r="DU1673" s="1"/>
      <c r="DV1673" s="1"/>
      <c r="DW1673" s="1"/>
      <c r="DX1673" s="1"/>
      <c r="DY1673" s="1"/>
      <c r="DZ1673" s="1"/>
      <c r="EA1673" s="1"/>
      <c r="EB1673" s="1"/>
      <c r="EC1673" s="1"/>
      <c r="ED1673" s="1"/>
      <c r="EE1673" s="1"/>
      <c r="EF1673" s="1"/>
      <c r="EG1673" s="1"/>
    </row>
    <row r="1674" spans="1:137" s="46" customFormat="1" ht="11.25">
      <c r="A1674" s="1"/>
      <c r="C1674" s="48"/>
      <c r="J1674" s="1"/>
      <c r="K1674" s="1"/>
      <c r="L1674" s="1"/>
      <c r="M1674" s="1"/>
      <c r="N1674" s="1"/>
      <c r="O1674" s="1"/>
      <c r="P1674" s="1"/>
      <c r="Q1674" s="1"/>
      <c r="R1674" s="1"/>
      <c r="S1674" s="1"/>
      <c r="T1674" s="1"/>
      <c r="U1674" s="1"/>
      <c r="V1674" s="1"/>
      <c r="W1674" s="1"/>
      <c r="X1674" s="1"/>
      <c r="Y1674" s="1"/>
      <c r="Z1674" s="1"/>
      <c r="AA1674" s="1"/>
      <c r="AB1674" s="1"/>
      <c r="AC1674" s="1"/>
      <c r="AD1674" s="1"/>
      <c r="AE1674" s="1"/>
      <c r="AF1674" s="1"/>
      <c r="AG1674" s="1"/>
      <c r="AH1674" s="1"/>
      <c r="AI1674" s="1"/>
      <c r="AJ1674" s="1"/>
      <c r="AK1674" s="1"/>
      <c r="AL1674" s="1"/>
      <c r="AM1674" s="1"/>
      <c r="AN1674" s="1"/>
      <c r="AO1674" s="1"/>
      <c r="AP1674" s="1"/>
      <c r="AQ1674" s="1"/>
      <c r="AR1674" s="1"/>
      <c r="AS1674" s="1"/>
      <c r="AT1674" s="1"/>
      <c r="AU1674" s="1"/>
      <c r="AV1674" s="1"/>
      <c r="AW1674" s="1"/>
      <c r="AX1674" s="1"/>
      <c r="AY1674" s="1"/>
      <c r="AZ1674" s="1"/>
      <c r="BA1674" s="1"/>
      <c r="BB1674" s="1"/>
      <c r="BC1674" s="1"/>
      <c r="BD1674" s="1"/>
      <c r="BE1674" s="1"/>
      <c r="BF1674" s="1"/>
      <c r="BG1674" s="1"/>
      <c r="BH1674" s="1"/>
      <c r="BI1674" s="1"/>
      <c r="BJ1674" s="1"/>
      <c r="BK1674" s="1"/>
      <c r="BL1674" s="1"/>
      <c r="BM1674" s="1"/>
      <c r="BN1674" s="1"/>
      <c r="BO1674" s="1"/>
      <c r="BP1674" s="1"/>
      <c r="BQ1674" s="1"/>
      <c r="BR1674" s="1"/>
      <c r="BS1674" s="1"/>
      <c r="BT1674" s="1"/>
      <c r="BU1674" s="1"/>
      <c r="BV1674" s="1"/>
      <c r="BW1674" s="1"/>
      <c r="BX1674" s="1"/>
      <c r="BY1674" s="1"/>
      <c r="BZ1674" s="1"/>
      <c r="CA1674" s="1"/>
      <c r="CB1674" s="1"/>
      <c r="CC1674" s="1"/>
      <c r="CD1674" s="1"/>
      <c r="CE1674" s="1"/>
      <c r="CF1674" s="1"/>
      <c r="CG1674" s="1"/>
      <c r="CH1674" s="1"/>
      <c r="CI1674" s="1"/>
      <c r="CJ1674" s="1"/>
      <c r="CK1674" s="1"/>
      <c r="CL1674" s="1"/>
      <c r="CM1674" s="1"/>
      <c r="CN1674" s="1"/>
      <c r="CO1674" s="1"/>
      <c r="CP1674" s="1"/>
      <c r="CQ1674" s="1"/>
      <c r="CR1674" s="1"/>
      <c r="CS1674" s="1"/>
      <c r="CT1674" s="1"/>
      <c r="CU1674" s="1"/>
      <c r="CV1674" s="1"/>
      <c r="CW1674" s="1"/>
      <c r="CX1674" s="1"/>
      <c r="CY1674" s="1"/>
      <c r="CZ1674" s="1"/>
      <c r="DA1674" s="1"/>
      <c r="DB1674" s="1"/>
      <c r="DC1674" s="1"/>
      <c r="DD1674" s="1"/>
      <c r="DE1674" s="1"/>
      <c r="DF1674" s="1"/>
      <c r="DG1674" s="1"/>
      <c r="DH1674" s="1"/>
      <c r="DI1674" s="1"/>
      <c r="DJ1674" s="1"/>
      <c r="DK1674" s="1"/>
      <c r="DL1674" s="1"/>
      <c r="DM1674" s="1"/>
      <c r="DN1674" s="1"/>
      <c r="DO1674" s="1"/>
      <c r="DP1674" s="1"/>
      <c r="DQ1674" s="1"/>
      <c r="DR1674" s="1"/>
      <c r="DS1674" s="1"/>
      <c r="DT1674" s="1"/>
      <c r="DU1674" s="1"/>
      <c r="DV1674" s="1"/>
      <c r="DW1674" s="1"/>
      <c r="DX1674" s="1"/>
      <c r="DY1674" s="1"/>
      <c r="DZ1674" s="1"/>
      <c r="EA1674" s="1"/>
      <c r="EB1674" s="1"/>
      <c r="EC1674" s="1"/>
      <c r="ED1674" s="1"/>
      <c r="EE1674" s="1"/>
      <c r="EF1674" s="1"/>
      <c r="EG1674" s="1"/>
    </row>
    <row r="1675" spans="1:137" s="46" customFormat="1" ht="11.25">
      <c r="A1675" s="1"/>
      <c r="C1675" s="48"/>
      <c r="J1675" s="1"/>
      <c r="K1675" s="1"/>
      <c r="L1675" s="1"/>
      <c r="M1675" s="1"/>
      <c r="N1675" s="1"/>
      <c r="O1675" s="1"/>
      <c r="P1675" s="1"/>
      <c r="Q1675" s="1"/>
      <c r="R1675" s="1"/>
      <c r="S1675" s="1"/>
      <c r="T1675" s="1"/>
      <c r="U1675" s="1"/>
      <c r="V1675" s="1"/>
      <c r="W1675" s="1"/>
      <c r="X1675" s="1"/>
      <c r="Y1675" s="1"/>
      <c r="Z1675" s="1"/>
      <c r="AA1675" s="1"/>
      <c r="AB1675" s="1"/>
      <c r="AC1675" s="1"/>
      <c r="AD1675" s="1"/>
      <c r="AE1675" s="1"/>
      <c r="AF1675" s="1"/>
      <c r="AG1675" s="1"/>
      <c r="AH1675" s="1"/>
      <c r="AI1675" s="1"/>
      <c r="AJ1675" s="1"/>
      <c r="AK1675" s="1"/>
      <c r="AL1675" s="1"/>
      <c r="AM1675" s="1"/>
      <c r="AN1675" s="1"/>
      <c r="AO1675" s="1"/>
      <c r="AP1675" s="1"/>
      <c r="AQ1675" s="1"/>
      <c r="AR1675" s="1"/>
      <c r="AS1675" s="1"/>
      <c r="AT1675" s="1"/>
      <c r="AU1675" s="1"/>
      <c r="AV1675" s="1"/>
      <c r="AW1675" s="1"/>
      <c r="AX1675" s="1"/>
      <c r="AY1675" s="1"/>
      <c r="AZ1675" s="1"/>
      <c r="BA1675" s="1"/>
      <c r="BB1675" s="1"/>
      <c r="BC1675" s="1"/>
      <c r="BD1675" s="1"/>
      <c r="BE1675" s="1"/>
      <c r="BF1675" s="1"/>
      <c r="BG1675" s="1"/>
      <c r="BH1675" s="1"/>
      <c r="BI1675" s="1"/>
      <c r="BJ1675" s="1"/>
      <c r="BK1675" s="1"/>
      <c r="BL1675" s="1"/>
      <c r="BM1675" s="1"/>
      <c r="BN1675" s="1"/>
      <c r="BO1675" s="1"/>
      <c r="BP1675" s="1"/>
      <c r="BQ1675" s="1"/>
      <c r="BR1675" s="1"/>
      <c r="BS1675" s="1"/>
      <c r="BT1675" s="1"/>
      <c r="BU1675" s="1"/>
      <c r="BV1675" s="1"/>
      <c r="BW1675" s="1"/>
      <c r="BX1675" s="1"/>
      <c r="BY1675" s="1"/>
      <c r="BZ1675" s="1"/>
      <c r="CA1675" s="1"/>
      <c r="CB1675" s="1"/>
      <c r="CC1675" s="1"/>
      <c r="CD1675" s="1"/>
      <c r="CE1675" s="1"/>
      <c r="CF1675" s="1"/>
      <c r="CG1675" s="1"/>
      <c r="CH1675" s="1"/>
      <c r="CI1675" s="1"/>
      <c r="CJ1675" s="1"/>
      <c r="CK1675" s="1"/>
      <c r="CL1675" s="1"/>
      <c r="CM1675" s="1"/>
      <c r="CN1675" s="1"/>
      <c r="CO1675" s="1"/>
      <c r="CP1675" s="1"/>
      <c r="CQ1675" s="1"/>
      <c r="CR1675" s="1"/>
      <c r="CS1675" s="1"/>
      <c r="CT1675" s="1"/>
      <c r="CU1675" s="1"/>
      <c r="CV1675" s="1"/>
      <c r="CW1675" s="1"/>
      <c r="CX1675" s="1"/>
      <c r="CY1675" s="1"/>
      <c r="CZ1675" s="1"/>
      <c r="DA1675" s="1"/>
      <c r="DB1675" s="1"/>
      <c r="DC1675" s="1"/>
      <c r="DD1675" s="1"/>
      <c r="DE1675" s="1"/>
      <c r="DF1675" s="1"/>
      <c r="DG1675" s="1"/>
      <c r="DH1675" s="1"/>
      <c r="DI1675" s="1"/>
      <c r="DJ1675" s="1"/>
      <c r="DK1675" s="1"/>
      <c r="DL1675" s="1"/>
      <c r="DM1675" s="1"/>
      <c r="DN1675" s="1"/>
      <c r="DO1675" s="1"/>
      <c r="DP1675" s="1"/>
      <c r="DQ1675" s="1"/>
      <c r="DR1675" s="1"/>
      <c r="DS1675" s="1"/>
      <c r="DT1675" s="1"/>
      <c r="DU1675" s="1"/>
      <c r="DV1675" s="1"/>
      <c r="DW1675" s="1"/>
      <c r="DX1675" s="1"/>
      <c r="DY1675" s="1"/>
      <c r="DZ1675" s="1"/>
      <c r="EA1675" s="1"/>
      <c r="EB1675" s="1"/>
      <c r="EC1675" s="1"/>
      <c r="ED1675" s="1"/>
      <c r="EE1675" s="1"/>
      <c r="EF1675" s="1"/>
      <c r="EG1675" s="1"/>
    </row>
    <row r="1676" spans="1:137" s="46" customFormat="1" ht="11.25">
      <c r="A1676" s="1"/>
      <c r="C1676" s="48"/>
      <c r="J1676" s="1"/>
      <c r="K1676" s="1"/>
      <c r="L1676" s="1"/>
      <c r="M1676" s="1"/>
      <c r="N1676" s="1"/>
      <c r="O1676" s="1"/>
      <c r="P1676" s="1"/>
      <c r="Q1676" s="1"/>
      <c r="R1676" s="1"/>
      <c r="S1676" s="1"/>
      <c r="T1676" s="1"/>
      <c r="U1676" s="1"/>
      <c r="V1676" s="1"/>
      <c r="W1676" s="1"/>
      <c r="X1676" s="1"/>
      <c r="Y1676" s="1"/>
      <c r="Z1676" s="1"/>
      <c r="AA1676" s="1"/>
      <c r="AB1676" s="1"/>
      <c r="AC1676" s="1"/>
      <c r="AD1676" s="1"/>
      <c r="AE1676" s="1"/>
      <c r="AF1676" s="1"/>
      <c r="AG1676" s="1"/>
      <c r="AH1676" s="1"/>
      <c r="AI1676" s="1"/>
      <c r="AJ1676" s="1"/>
      <c r="AK1676" s="1"/>
      <c r="AL1676" s="1"/>
      <c r="AM1676" s="1"/>
      <c r="AN1676" s="1"/>
      <c r="AO1676" s="1"/>
      <c r="AP1676" s="1"/>
      <c r="AQ1676" s="1"/>
      <c r="AR1676" s="1"/>
      <c r="AS1676" s="1"/>
      <c r="AT1676" s="1"/>
      <c r="AU1676" s="1"/>
      <c r="AV1676" s="1"/>
      <c r="AW1676" s="1"/>
      <c r="AX1676" s="1"/>
      <c r="AY1676" s="1"/>
      <c r="AZ1676" s="1"/>
      <c r="BA1676" s="1"/>
      <c r="BB1676" s="1"/>
      <c r="BC1676" s="1"/>
      <c r="BD1676" s="1"/>
      <c r="BE1676" s="1"/>
      <c r="BF1676" s="1"/>
      <c r="BG1676" s="1"/>
      <c r="BH1676" s="1"/>
      <c r="BI1676" s="1"/>
      <c r="BJ1676" s="1"/>
      <c r="BK1676" s="1"/>
      <c r="BL1676" s="1"/>
      <c r="BM1676" s="1"/>
      <c r="BN1676" s="1"/>
      <c r="BO1676" s="1"/>
      <c r="BP1676" s="1"/>
      <c r="BQ1676" s="1"/>
      <c r="BR1676" s="1"/>
      <c r="BS1676" s="1"/>
      <c r="BT1676" s="1"/>
      <c r="BU1676" s="1"/>
      <c r="BV1676" s="1"/>
      <c r="BW1676" s="1"/>
      <c r="BX1676" s="1"/>
      <c r="BY1676" s="1"/>
      <c r="BZ1676" s="1"/>
      <c r="CA1676" s="1"/>
      <c r="CB1676" s="1"/>
      <c r="CC1676" s="1"/>
      <c r="CD1676" s="1"/>
      <c r="CE1676" s="1"/>
      <c r="CF1676" s="1"/>
      <c r="CG1676" s="1"/>
      <c r="CH1676" s="1"/>
      <c r="CI1676" s="1"/>
      <c r="CJ1676" s="1"/>
      <c r="CK1676" s="1"/>
      <c r="CL1676" s="1"/>
      <c r="CM1676" s="1"/>
      <c r="CN1676" s="1"/>
      <c r="CO1676" s="1"/>
      <c r="CP1676" s="1"/>
      <c r="CQ1676" s="1"/>
      <c r="CR1676" s="1"/>
      <c r="CS1676" s="1"/>
      <c r="CT1676" s="1"/>
      <c r="CU1676" s="1"/>
      <c r="CV1676" s="1"/>
      <c r="CW1676" s="1"/>
      <c r="CX1676" s="1"/>
      <c r="CY1676" s="1"/>
      <c r="CZ1676" s="1"/>
      <c r="DA1676" s="1"/>
      <c r="DB1676" s="1"/>
      <c r="DC1676" s="1"/>
      <c r="DD1676" s="1"/>
      <c r="DE1676" s="1"/>
      <c r="DF1676" s="1"/>
      <c r="DG1676" s="1"/>
      <c r="DH1676" s="1"/>
      <c r="DI1676" s="1"/>
      <c r="DJ1676" s="1"/>
      <c r="DK1676" s="1"/>
      <c r="DL1676" s="1"/>
      <c r="DM1676" s="1"/>
      <c r="DN1676" s="1"/>
      <c r="DO1676" s="1"/>
      <c r="DP1676" s="1"/>
      <c r="DQ1676" s="1"/>
      <c r="DR1676" s="1"/>
      <c r="DS1676" s="1"/>
      <c r="DT1676" s="1"/>
      <c r="DU1676" s="1"/>
      <c r="DV1676" s="1"/>
      <c r="DW1676" s="1"/>
      <c r="DX1676" s="1"/>
      <c r="DY1676" s="1"/>
      <c r="DZ1676" s="1"/>
      <c r="EA1676" s="1"/>
      <c r="EB1676" s="1"/>
      <c r="EC1676" s="1"/>
      <c r="ED1676" s="1"/>
      <c r="EE1676" s="1"/>
      <c r="EF1676" s="1"/>
      <c r="EG1676" s="1"/>
    </row>
    <row r="1677" spans="1:137" s="46" customFormat="1" ht="11.25">
      <c r="A1677" s="1"/>
      <c r="C1677" s="48"/>
      <c r="J1677" s="1"/>
      <c r="K1677" s="1"/>
      <c r="L1677" s="1"/>
      <c r="M1677" s="1"/>
      <c r="N1677" s="1"/>
      <c r="O1677" s="1"/>
      <c r="P1677" s="1"/>
      <c r="Q1677" s="1"/>
      <c r="R1677" s="1"/>
      <c r="S1677" s="1"/>
      <c r="T1677" s="1"/>
      <c r="U1677" s="1"/>
      <c r="V1677" s="1"/>
      <c r="W1677" s="1"/>
      <c r="X1677" s="1"/>
      <c r="Y1677" s="1"/>
      <c r="Z1677" s="1"/>
      <c r="AA1677" s="1"/>
      <c r="AB1677" s="1"/>
      <c r="AC1677" s="1"/>
      <c r="AD1677" s="1"/>
      <c r="AE1677" s="1"/>
      <c r="AF1677" s="1"/>
      <c r="AG1677" s="1"/>
      <c r="AH1677" s="1"/>
      <c r="AI1677" s="1"/>
      <c r="AJ1677" s="1"/>
      <c r="AK1677" s="1"/>
      <c r="AL1677" s="1"/>
      <c r="AM1677" s="1"/>
      <c r="AN1677" s="1"/>
      <c r="AO1677" s="1"/>
      <c r="AP1677" s="1"/>
      <c r="AQ1677" s="1"/>
      <c r="AR1677" s="1"/>
      <c r="AS1677" s="1"/>
      <c r="AT1677" s="1"/>
      <c r="AU1677" s="1"/>
      <c r="AV1677" s="1"/>
      <c r="AW1677" s="1"/>
      <c r="AX1677" s="1"/>
      <c r="AY1677" s="1"/>
      <c r="AZ1677" s="1"/>
      <c r="BA1677" s="1"/>
      <c r="BB1677" s="1"/>
      <c r="BC1677" s="1"/>
      <c r="BD1677" s="1"/>
      <c r="BE1677" s="1"/>
      <c r="BF1677" s="1"/>
      <c r="BG1677" s="1"/>
      <c r="BH1677" s="1"/>
      <c r="BI1677" s="1"/>
      <c r="BJ1677" s="1"/>
      <c r="BK1677" s="1"/>
      <c r="BL1677" s="1"/>
      <c r="BM1677" s="1"/>
      <c r="BN1677" s="1"/>
      <c r="BO1677" s="1"/>
      <c r="BP1677" s="1"/>
      <c r="BQ1677" s="1"/>
      <c r="BR1677" s="1"/>
      <c r="BS1677" s="1"/>
      <c r="BT1677" s="1"/>
      <c r="BU1677" s="1"/>
      <c r="BV1677" s="1"/>
      <c r="BW1677" s="1"/>
      <c r="BX1677" s="1"/>
      <c r="BY1677" s="1"/>
      <c r="BZ1677" s="1"/>
      <c r="CA1677" s="1"/>
      <c r="CB1677" s="1"/>
      <c r="CC1677" s="1"/>
      <c r="CD1677" s="1"/>
      <c r="CE1677" s="1"/>
      <c r="CF1677" s="1"/>
      <c r="CG1677" s="1"/>
      <c r="CH1677" s="1"/>
      <c r="CI1677" s="1"/>
      <c r="CJ1677" s="1"/>
      <c r="CK1677" s="1"/>
      <c r="CL1677" s="1"/>
      <c r="CM1677" s="1"/>
      <c r="CN1677" s="1"/>
      <c r="CO1677" s="1"/>
      <c r="CP1677" s="1"/>
      <c r="CQ1677" s="1"/>
      <c r="CR1677" s="1"/>
      <c r="CS1677" s="1"/>
      <c r="CT1677" s="1"/>
      <c r="CU1677" s="1"/>
      <c r="CV1677" s="1"/>
      <c r="CW1677" s="1"/>
      <c r="CX1677" s="1"/>
      <c r="CY1677" s="1"/>
      <c r="CZ1677" s="1"/>
      <c r="DA1677" s="1"/>
      <c r="DB1677" s="1"/>
      <c r="DC1677" s="1"/>
      <c r="DD1677" s="1"/>
      <c r="DE1677" s="1"/>
      <c r="DF1677" s="1"/>
      <c r="DG1677" s="1"/>
      <c r="DH1677" s="1"/>
      <c r="DI1677" s="1"/>
      <c r="DJ1677" s="1"/>
      <c r="DK1677" s="1"/>
      <c r="DL1677" s="1"/>
      <c r="DM1677" s="1"/>
      <c r="DN1677" s="1"/>
      <c r="DO1677" s="1"/>
      <c r="DP1677" s="1"/>
      <c r="DQ1677" s="1"/>
      <c r="DR1677" s="1"/>
      <c r="DS1677" s="1"/>
      <c r="DT1677" s="1"/>
      <c r="DU1677" s="1"/>
      <c r="DV1677" s="1"/>
      <c r="DW1677" s="1"/>
      <c r="DX1677" s="1"/>
      <c r="DY1677" s="1"/>
      <c r="DZ1677" s="1"/>
      <c r="EA1677" s="1"/>
      <c r="EB1677" s="1"/>
      <c r="EC1677" s="1"/>
      <c r="ED1677" s="1"/>
      <c r="EE1677" s="1"/>
      <c r="EF1677" s="1"/>
      <c r="EG1677" s="1"/>
    </row>
    <row r="1678" spans="1:137" s="46" customFormat="1" ht="11.25">
      <c r="A1678" s="1"/>
      <c r="C1678" s="48"/>
      <c r="J1678" s="1"/>
      <c r="K1678" s="1"/>
      <c r="L1678" s="1"/>
      <c r="M1678" s="1"/>
      <c r="N1678" s="1"/>
      <c r="O1678" s="1"/>
      <c r="P1678" s="1"/>
      <c r="Q1678" s="1"/>
      <c r="R1678" s="1"/>
      <c r="S1678" s="1"/>
      <c r="T1678" s="1"/>
      <c r="U1678" s="1"/>
      <c r="V1678" s="1"/>
      <c r="W1678" s="1"/>
      <c r="X1678" s="1"/>
      <c r="Y1678" s="1"/>
      <c r="Z1678" s="1"/>
      <c r="AA1678" s="1"/>
      <c r="AB1678" s="1"/>
      <c r="AC1678" s="1"/>
      <c r="AD1678" s="1"/>
      <c r="AE1678" s="1"/>
      <c r="AF1678" s="1"/>
      <c r="AG1678" s="1"/>
      <c r="AH1678" s="1"/>
      <c r="AI1678" s="1"/>
      <c r="AJ1678" s="1"/>
      <c r="AK1678" s="1"/>
      <c r="AL1678" s="1"/>
      <c r="AM1678" s="1"/>
      <c r="AN1678" s="1"/>
      <c r="AO1678" s="1"/>
      <c r="AP1678" s="1"/>
      <c r="AQ1678" s="1"/>
      <c r="AR1678" s="1"/>
      <c r="AS1678" s="1"/>
      <c r="AT1678" s="1"/>
      <c r="AU1678" s="1"/>
      <c r="AV1678" s="1"/>
      <c r="AW1678" s="1"/>
      <c r="AX1678" s="1"/>
      <c r="AY1678" s="1"/>
      <c r="AZ1678" s="1"/>
      <c r="BA1678" s="1"/>
      <c r="BB1678" s="1"/>
      <c r="BC1678" s="1"/>
      <c r="BD1678" s="1"/>
      <c r="BE1678" s="1"/>
      <c r="BF1678" s="1"/>
      <c r="BG1678" s="1"/>
      <c r="BH1678" s="1"/>
      <c r="BI1678" s="1"/>
      <c r="BJ1678" s="1"/>
      <c r="BK1678" s="1"/>
      <c r="BL1678" s="1"/>
      <c r="BM1678" s="1"/>
      <c r="BN1678" s="1"/>
      <c r="BO1678" s="1"/>
      <c r="BP1678" s="1"/>
      <c r="BQ1678" s="1"/>
      <c r="BR1678" s="1"/>
      <c r="BS1678" s="1"/>
      <c r="BT1678" s="1"/>
      <c r="BU1678" s="1"/>
      <c r="BV1678" s="1"/>
      <c r="BW1678" s="1"/>
      <c r="BX1678" s="1"/>
      <c r="BY1678" s="1"/>
      <c r="BZ1678" s="1"/>
      <c r="CA1678" s="1"/>
      <c r="CB1678" s="1"/>
      <c r="CC1678" s="1"/>
      <c r="CD1678" s="1"/>
      <c r="CE1678" s="1"/>
      <c r="CF1678" s="1"/>
      <c r="CG1678" s="1"/>
      <c r="CH1678" s="1"/>
      <c r="CI1678" s="1"/>
      <c r="CJ1678" s="1"/>
      <c r="CK1678" s="1"/>
      <c r="CL1678" s="1"/>
      <c r="CM1678" s="1"/>
      <c r="CN1678" s="1"/>
      <c r="CO1678" s="1"/>
      <c r="CP1678" s="1"/>
      <c r="CQ1678" s="1"/>
      <c r="CR1678" s="1"/>
      <c r="CS1678" s="1"/>
      <c r="CT1678" s="1"/>
      <c r="CU1678" s="1"/>
      <c r="CV1678" s="1"/>
      <c r="CW1678" s="1"/>
      <c r="CX1678" s="1"/>
      <c r="CY1678" s="1"/>
      <c r="CZ1678" s="1"/>
      <c r="DA1678" s="1"/>
      <c r="DB1678" s="1"/>
      <c r="DC1678" s="1"/>
      <c r="DD1678" s="1"/>
      <c r="DE1678" s="1"/>
      <c r="DF1678" s="1"/>
      <c r="DG1678" s="1"/>
      <c r="DH1678" s="1"/>
      <c r="DI1678" s="1"/>
      <c r="DJ1678" s="1"/>
      <c r="DK1678" s="1"/>
      <c r="DL1678" s="1"/>
      <c r="DM1678" s="1"/>
      <c r="DN1678" s="1"/>
      <c r="DO1678" s="1"/>
      <c r="DP1678" s="1"/>
      <c r="DQ1678" s="1"/>
      <c r="DR1678" s="1"/>
      <c r="DS1678" s="1"/>
      <c r="DT1678" s="1"/>
      <c r="DU1678" s="1"/>
      <c r="DV1678" s="1"/>
      <c r="DW1678" s="1"/>
      <c r="DX1678" s="1"/>
      <c r="DY1678" s="1"/>
      <c r="DZ1678" s="1"/>
      <c r="EA1678" s="1"/>
      <c r="EB1678" s="1"/>
      <c r="EC1678" s="1"/>
      <c r="ED1678" s="1"/>
      <c r="EE1678" s="1"/>
      <c r="EF1678" s="1"/>
      <c r="EG1678" s="1"/>
    </row>
    <row r="1679" spans="1:137" s="46" customFormat="1" ht="11.25">
      <c r="A1679" s="1"/>
      <c r="C1679" s="48"/>
      <c r="J1679" s="1"/>
      <c r="K1679" s="1"/>
      <c r="L1679" s="1"/>
      <c r="M1679" s="1"/>
      <c r="N1679" s="1"/>
      <c r="O1679" s="1"/>
      <c r="P1679" s="1"/>
      <c r="Q1679" s="1"/>
      <c r="R1679" s="1"/>
      <c r="S1679" s="1"/>
      <c r="T1679" s="1"/>
      <c r="U1679" s="1"/>
      <c r="V1679" s="1"/>
      <c r="W1679" s="1"/>
      <c r="X1679" s="1"/>
      <c r="Y1679" s="1"/>
      <c r="Z1679" s="1"/>
      <c r="AA1679" s="1"/>
      <c r="AB1679" s="1"/>
      <c r="AC1679" s="1"/>
      <c r="AD1679" s="1"/>
      <c r="AE1679" s="1"/>
      <c r="AF1679" s="1"/>
      <c r="AG1679" s="1"/>
      <c r="AH1679" s="1"/>
      <c r="AI1679" s="1"/>
      <c r="AJ1679" s="1"/>
      <c r="AK1679" s="1"/>
      <c r="AL1679" s="1"/>
      <c r="AM1679" s="1"/>
      <c r="AN1679" s="1"/>
      <c r="AO1679" s="1"/>
      <c r="AP1679" s="1"/>
      <c r="AQ1679" s="1"/>
      <c r="AR1679" s="1"/>
      <c r="AS1679" s="1"/>
      <c r="AT1679" s="1"/>
      <c r="AU1679" s="1"/>
      <c r="AV1679" s="1"/>
      <c r="AW1679" s="1"/>
      <c r="AX1679" s="1"/>
      <c r="AY1679" s="1"/>
      <c r="AZ1679" s="1"/>
      <c r="BA1679" s="1"/>
      <c r="BB1679" s="1"/>
      <c r="BC1679" s="1"/>
      <c r="BD1679" s="1"/>
      <c r="BE1679" s="1"/>
      <c r="BF1679" s="1"/>
      <c r="BG1679" s="1"/>
      <c r="BH1679" s="1"/>
      <c r="BI1679" s="1"/>
      <c r="BJ1679" s="1"/>
      <c r="BK1679" s="1"/>
      <c r="BL1679" s="1"/>
      <c r="BM1679" s="1"/>
      <c r="BN1679" s="1"/>
      <c r="BO1679" s="1"/>
      <c r="BP1679" s="1"/>
      <c r="BQ1679" s="1"/>
      <c r="BR1679" s="1"/>
      <c r="BS1679" s="1"/>
      <c r="BT1679" s="1"/>
      <c r="BU1679" s="1"/>
      <c r="BV1679" s="1"/>
      <c r="BW1679" s="1"/>
      <c r="BX1679" s="1"/>
      <c r="BY1679" s="1"/>
      <c r="BZ1679" s="1"/>
      <c r="CA1679" s="1"/>
      <c r="CB1679" s="1"/>
      <c r="CC1679" s="1"/>
      <c r="CD1679" s="1"/>
      <c r="CE1679" s="1"/>
      <c r="CF1679" s="1"/>
      <c r="CG1679" s="1"/>
      <c r="CH1679" s="1"/>
      <c r="CI1679" s="1"/>
      <c r="CJ1679" s="1"/>
      <c r="CK1679" s="1"/>
      <c r="CL1679" s="1"/>
      <c r="CM1679" s="1"/>
      <c r="CN1679" s="1"/>
      <c r="CO1679" s="1"/>
      <c r="CP1679" s="1"/>
      <c r="CQ1679" s="1"/>
      <c r="CR1679" s="1"/>
      <c r="CS1679" s="1"/>
      <c r="CT1679" s="1"/>
      <c r="CU1679" s="1"/>
      <c r="CV1679" s="1"/>
      <c r="CW1679" s="1"/>
      <c r="CX1679" s="1"/>
      <c r="CY1679" s="1"/>
      <c r="CZ1679" s="1"/>
      <c r="DA1679" s="1"/>
      <c r="DB1679" s="1"/>
      <c r="DC1679" s="1"/>
      <c r="DD1679" s="1"/>
      <c r="DE1679" s="1"/>
      <c r="DF1679" s="1"/>
      <c r="DG1679" s="1"/>
      <c r="DH1679" s="1"/>
      <c r="DI1679" s="1"/>
      <c r="DJ1679" s="1"/>
      <c r="DK1679" s="1"/>
      <c r="DL1679" s="1"/>
      <c r="DM1679" s="1"/>
      <c r="DN1679" s="1"/>
      <c r="DO1679" s="1"/>
      <c r="DP1679" s="1"/>
      <c r="DQ1679" s="1"/>
      <c r="DR1679" s="1"/>
      <c r="DS1679" s="1"/>
      <c r="DT1679" s="1"/>
      <c r="DU1679" s="1"/>
      <c r="DV1679" s="1"/>
      <c r="DW1679" s="1"/>
      <c r="DX1679" s="1"/>
      <c r="DY1679" s="1"/>
      <c r="DZ1679" s="1"/>
      <c r="EA1679" s="1"/>
      <c r="EB1679" s="1"/>
      <c r="EC1679" s="1"/>
      <c r="ED1679" s="1"/>
      <c r="EE1679" s="1"/>
      <c r="EF1679" s="1"/>
      <c r="EG1679" s="1"/>
    </row>
    <row r="1680" spans="1:137" s="46" customFormat="1" ht="11.25">
      <c r="A1680" s="1"/>
      <c r="C1680" s="48"/>
      <c r="J1680" s="1"/>
      <c r="K1680" s="1"/>
      <c r="L1680" s="1"/>
      <c r="M1680" s="1"/>
      <c r="N1680" s="1"/>
      <c r="O1680" s="1"/>
      <c r="P1680" s="1"/>
      <c r="Q1680" s="1"/>
      <c r="R1680" s="1"/>
      <c r="S1680" s="1"/>
      <c r="T1680" s="1"/>
      <c r="U1680" s="1"/>
      <c r="V1680" s="1"/>
      <c r="W1680" s="1"/>
      <c r="X1680" s="1"/>
      <c r="Y1680" s="1"/>
      <c r="Z1680" s="1"/>
      <c r="AA1680" s="1"/>
      <c r="AB1680" s="1"/>
      <c r="AC1680" s="1"/>
      <c r="AD1680" s="1"/>
      <c r="AE1680" s="1"/>
      <c r="AF1680" s="1"/>
      <c r="AG1680" s="1"/>
      <c r="AH1680" s="1"/>
      <c r="AI1680" s="1"/>
      <c r="AJ1680" s="1"/>
      <c r="AK1680" s="1"/>
      <c r="AL1680" s="1"/>
      <c r="AM1680" s="1"/>
      <c r="AN1680" s="1"/>
      <c r="AO1680" s="1"/>
      <c r="AP1680" s="1"/>
      <c r="AQ1680" s="1"/>
      <c r="AR1680" s="1"/>
      <c r="AS1680" s="1"/>
      <c r="AT1680" s="1"/>
      <c r="AU1680" s="1"/>
      <c r="AV1680" s="1"/>
      <c r="AW1680" s="1"/>
      <c r="AX1680" s="1"/>
      <c r="AY1680" s="1"/>
      <c r="AZ1680" s="1"/>
      <c r="BA1680" s="1"/>
      <c r="BB1680" s="1"/>
      <c r="BC1680" s="1"/>
      <c r="BD1680" s="1"/>
      <c r="BE1680" s="1"/>
      <c r="BF1680" s="1"/>
      <c r="BG1680" s="1"/>
      <c r="BH1680" s="1"/>
      <c r="BI1680" s="1"/>
      <c r="BJ1680" s="1"/>
      <c r="BK1680" s="1"/>
      <c r="BL1680" s="1"/>
      <c r="BM1680" s="1"/>
      <c r="BN1680" s="1"/>
      <c r="BO1680" s="1"/>
      <c r="BP1680" s="1"/>
      <c r="BQ1680" s="1"/>
      <c r="BR1680" s="1"/>
      <c r="BS1680" s="1"/>
      <c r="BT1680" s="1"/>
      <c r="BU1680" s="1"/>
      <c r="BV1680" s="1"/>
      <c r="BW1680" s="1"/>
      <c r="BX1680" s="1"/>
      <c r="BY1680" s="1"/>
      <c r="BZ1680" s="1"/>
      <c r="CA1680" s="1"/>
      <c r="CB1680" s="1"/>
      <c r="CC1680" s="1"/>
      <c r="CD1680" s="1"/>
      <c r="CE1680" s="1"/>
      <c r="CF1680" s="1"/>
      <c r="CG1680" s="1"/>
      <c r="CH1680" s="1"/>
      <c r="CI1680" s="1"/>
      <c r="CJ1680" s="1"/>
      <c r="CK1680" s="1"/>
      <c r="CL1680" s="1"/>
      <c r="CM1680" s="1"/>
      <c r="CN1680" s="1"/>
      <c r="CO1680" s="1"/>
      <c r="CP1680" s="1"/>
      <c r="CQ1680" s="1"/>
      <c r="CR1680" s="1"/>
      <c r="CS1680" s="1"/>
      <c r="CT1680" s="1"/>
      <c r="CU1680" s="1"/>
      <c r="CV1680" s="1"/>
      <c r="CW1680" s="1"/>
      <c r="CX1680" s="1"/>
      <c r="CY1680" s="1"/>
      <c r="CZ1680" s="1"/>
      <c r="DA1680" s="1"/>
      <c r="DB1680" s="1"/>
      <c r="DC1680" s="1"/>
      <c r="DD1680" s="1"/>
      <c r="DE1680" s="1"/>
      <c r="DF1680" s="1"/>
      <c r="DG1680" s="1"/>
      <c r="DH1680" s="1"/>
      <c r="DI1680" s="1"/>
      <c r="DJ1680" s="1"/>
      <c r="DK1680" s="1"/>
      <c r="DL1680" s="1"/>
      <c r="DM1680" s="1"/>
      <c r="DN1680" s="1"/>
      <c r="DO1680" s="1"/>
      <c r="DP1680" s="1"/>
      <c r="DQ1680" s="1"/>
      <c r="DR1680" s="1"/>
      <c r="DS1680" s="1"/>
      <c r="DT1680" s="1"/>
      <c r="DU1680" s="1"/>
      <c r="DV1680" s="1"/>
      <c r="DW1680" s="1"/>
      <c r="DX1680" s="1"/>
      <c r="DY1680" s="1"/>
      <c r="DZ1680" s="1"/>
      <c r="EA1680" s="1"/>
      <c r="EB1680" s="1"/>
      <c r="EC1680" s="1"/>
      <c r="ED1680" s="1"/>
      <c r="EE1680" s="1"/>
      <c r="EF1680" s="1"/>
      <c r="EG1680" s="1"/>
    </row>
    <row r="1681" spans="1:137" s="46" customFormat="1" ht="11.25">
      <c r="A1681" s="1"/>
      <c r="C1681" s="48"/>
      <c r="J1681" s="1"/>
      <c r="K1681" s="1"/>
      <c r="L1681" s="1"/>
      <c r="M1681" s="1"/>
      <c r="N1681" s="1"/>
      <c r="O1681" s="1"/>
      <c r="P1681" s="1"/>
      <c r="Q1681" s="1"/>
      <c r="R1681" s="1"/>
      <c r="S1681" s="1"/>
      <c r="T1681" s="1"/>
      <c r="U1681" s="1"/>
      <c r="V1681" s="1"/>
      <c r="W1681" s="1"/>
      <c r="X1681" s="1"/>
      <c r="Y1681" s="1"/>
      <c r="Z1681" s="1"/>
      <c r="AA1681" s="1"/>
      <c r="AB1681" s="1"/>
      <c r="AC1681" s="1"/>
      <c r="AD1681" s="1"/>
      <c r="AE1681" s="1"/>
      <c r="AF1681" s="1"/>
      <c r="AG1681" s="1"/>
      <c r="AH1681" s="1"/>
      <c r="AI1681" s="1"/>
      <c r="AJ1681" s="1"/>
      <c r="AK1681" s="1"/>
      <c r="AL1681" s="1"/>
      <c r="AM1681" s="1"/>
      <c r="AN1681" s="1"/>
      <c r="AO1681" s="1"/>
      <c r="AP1681" s="1"/>
      <c r="AQ1681" s="1"/>
      <c r="AR1681" s="1"/>
      <c r="AS1681" s="1"/>
      <c r="AT1681" s="1"/>
      <c r="AU1681" s="1"/>
      <c r="AV1681" s="1"/>
      <c r="AW1681" s="1"/>
      <c r="AX1681" s="1"/>
      <c r="AY1681" s="1"/>
      <c r="AZ1681" s="1"/>
      <c r="BA1681" s="1"/>
      <c r="BB1681" s="1"/>
      <c r="BC1681" s="1"/>
      <c r="BD1681" s="1"/>
      <c r="BE1681" s="1"/>
      <c r="BF1681" s="1"/>
      <c r="BG1681" s="1"/>
      <c r="BH1681" s="1"/>
      <c r="BI1681" s="1"/>
      <c r="BJ1681" s="1"/>
      <c r="BK1681" s="1"/>
      <c r="BL1681" s="1"/>
      <c r="BM1681" s="1"/>
      <c r="BN1681" s="1"/>
      <c r="BO1681" s="1"/>
      <c r="BP1681" s="1"/>
      <c r="BQ1681" s="1"/>
      <c r="BR1681" s="1"/>
      <c r="BS1681" s="1"/>
      <c r="BT1681" s="1"/>
      <c r="BU1681" s="1"/>
      <c r="BV1681" s="1"/>
      <c r="BW1681" s="1"/>
      <c r="BX1681" s="1"/>
      <c r="BY1681" s="1"/>
      <c r="BZ1681" s="1"/>
      <c r="CA1681" s="1"/>
      <c r="CB1681" s="1"/>
      <c r="CC1681" s="1"/>
      <c r="CD1681" s="1"/>
      <c r="CE1681" s="1"/>
      <c r="CF1681" s="1"/>
      <c r="CG1681" s="1"/>
      <c r="CH1681" s="1"/>
      <c r="CI1681" s="1"/>
      <c r="CJ1681" s="1"/>
      <c r="CK1681" s="1"/>
      <c r="CL1681" s="1"/>
      <c r="CM1681" s="1"/>
      <c r="CN1681" s="1"/>
      <c r="CO1681" s="1"/>
      <c r="CP1681" s="1"/>
      <c r="CQ1681" s="1"/>
      <c r="CR1681" s="1"/>
      <c r="CS1681" s="1"/>
      <c r="CT1681" s="1"/>
      <c r="CU1681" s="1"/>
      <c r="CV1681" s="1"/>
      <c r="CW1681" s="1"/>
      <c r="CX1681" s="1"/>
      <c r="CY1681" s="1"/>
      <c r="CZ1681" s="1"/>
      <c r="DA1681" s="1"/>
      <c r="DB1681" s="1"/>
      <c r="DC1681" s="1"/>
      <c r="DD1681" s="1"/>
      <c r="DE1681" s="1"/>
      <c r="DF1681" s="1"/>
      <c r="DG1681" s="1"/>
      <c r="DH1681" s="1"/>
      <c r="DI1681" s="1"/>
      <c r="DJ1681" s="1"/>
      <c r="DK1681" s="1"/>
      <c r="DL1681" s="1"/>
      <c r="DM1681" s="1"/>
      <c r="DN1681" s="1"/>
      <c r="DO1681" s="1"/>
      <c r="DP1681" s="1"/>
      <c r="DQ1681" s="1"/>
      <c r="DR1681" s="1"/>
      <c r="DS1681" s="1"/>
      <c r="DT1681" s="1"/>
      <c r="DU1681" s="1"/>
      <c r="DV1681" s="1"/>
      <c r="DW1681" s="1"/>
      <c r="DX1681" s="1"/>
      <c r="DY1681" s="1"/>
      <c r="DZ1681" s="1"/>
      <c r="EA1681" s="1"/>
      <c r="EB1681" s="1"/>
      <c r="EC1681" s="1"/>
      <c r="ED1681" s="1"/>
      <c r="EE1681" s="1"/>
      <c r="EF1681" s="1"/>
      <c r="EG1681" s="1"/>
    </row>
    <row r="1682" spans="1:137" s="46" customFormat="1" ht="11.25">
      <c r="A1682" s="1"/>
      <c r="C1682" s="48"/>
      <c r="J1682" s="1"/>
      <c r="K1682" s="1"/>
      <c r="L1682" s="1"/>
      <c r="M1682" s="1"/>
      <c r="N1682" s="1"/>
      <c r="O1682" s="1"/>
      <c r="P1682" s="1"/>
      <c r="Q1682" s="1"/>
      <c r="R1682" s="1"/>
      <c r="S1682" s="1"/>
      <c r="T1682" s="1"/>
      <c r="U1682" s="1"/>
      <c r="V1682" s="1"/>
      <c r="W1682" s="1"/>
      <c r="X1682" s="1"/>
      <c r="Y1682" s="1"/>
      <c r="Z1682" s="1"/>
      <c r="AA1682" s="1"/>
      <c r="AB1682" s="1"/>
      <c r="AC1682" s="1"/>
      <c r="AD1682" s="1"/>
      <c r="AE1682" s="1"/>
      <c r="AF1682" s="1"/>
      <c r="AG1682" s="1"/>
      <c r="AH1682" s="1"/>
      <c r="AI1682" s="1"/>
      <c r="AJ1682" s="1"/>
      <c r="AK1682" s="1"/>
      <c r="AL1682" s="1"/>
      <c r="AM1682" s="1"/>
      <c r="AN1682" s="1"/>
      <c r="AO1682" s="1"/>
      <c r="AP1682" s="1"/>
      <c r="AQ1682" s="1"/>
      <c r="AR1682" s="1"/>
      <c r="AS1682" s="1"/>
      <c r="AT1682" s="1"/>
      <c r="AU1682" s="1"/>
      <c r="AV1682" s="1"/>
      <c r="AW1682" s="1"/>
      <c r="AX1682" s="1"/>
      <c r="AY1682" s="1"/>
      <c r="AZ1682" s="1"/>
      <c r="BA1682" s="1"/>
      <c r="BB1682" s="1"/>
      <c r="BC1682" s="1"/>
      <c r="BD1682" s="1"/>
      <c r="BE1682" s="1"/>
      <c r="BF1682" s="1"/>
      <c r="BG1682" s="1"/>
      <c r="BH1682" s="1"/>
      <c r="BI1682" s="1"/>
      <c r="BJ1682" s="1"/>
      <c r="BK1682" s="1"/>
      <c r="BL1682" s="1"/>
      <c r="BM1682" s="1"/>
      <c r="BN1682" s="1"/>
      <c r="BO1682" s="1"/>
      <c r="BP1682" s="1"/>
      <c r="BQ1682" s="1"/>
      <c r="BR1682" s="1"/>
      <c r="BS1682" s="1"/>
      <c r="BT1682" s="1"/>
      <c r="BU1682" s="1"/>
      <c r="BV1682" s="1"/>
      <c r="BW1682" s="1"/>
      <c r="BX1682" s="1"/>
      <c r="BY1682" s="1"/>
      <c r="BZ1682" s="1"/>
      <c r="CA1682" s="1"/>
      <c r="CB1682" s="1"/>
      <c r="CC1682" s="1"/>
      <c r="CD1682" s="1"/>
      <c r="CE1682" s="1"/>
      <c r="CF1682" s="1"/>
      <c r="CG1682" s="1"/>
      <c r="CH1682" s="1"/>
      <c r="CI1682" s="1"/>
      <c r="CJ1682" s="1"/>
      <c r="CK1682" s="1"/>
      <c r="CL1682" s="1"/>
      <c r="CM1682" s="1"/>
      <c r="CN1682" s="1"/>
      <c r="CO1682" s="1"/>
      <c r="CP1682" s="1"/>
      <c r="CQ1682" s="1"/>
      <c r="CR1682" s="1"/>
      <c r="CS1682" s="1"/>
      <c r="CT1682" s="1"/>
      <c r="CU1682" s="1"/>
      <c r="CV1682" s="1"/>
      <c r="CW1682" s="1"/>
      <c r="CX1682" s="1"/>
      <c r="CY1682" s="1"/>
      <c r="CZ1682" s="1"/>
      <c r="DA1682" s="1"/>
      <c r="DB1682" s="1"/>
      <c r="DC1682" s="1"/>
      <c r="DD1682" s="1"/>
      <c r="DE1682" s="1"/>
      <c r="DF1682" s="1"/>
      <c r="DG1682" s="1"/>
      <c r="DH1682" s="1"/>
      <c r="DI1682" s="1"/>
      <c r="DJ1682" s="1"/>
      <c r="DK1682" s="1"/>
      <c r="DL1682" s="1"/>
      <c r="DM1682" s="1"/>
      <c r="DN1682" s="1"/>
      <c r="DO1682" s="1"/>
      <c r="DP1682" s="1"/>
      <c r="DQ1682" s="1"/>
      <c r="DR1682" s="1"/>
      <c r="DS1682" s="1"/>
      <c r="DT1682" s="1"/>
      <c r="DU1682" s="1"/>
      <c r="DV1682" s="1"/>
      <c r="DW1682" s="1"/>
      <c r="DX1682" s="1"/>
      <c r="DY1682" s="1"/>
      <c r="DZ1682" s="1"/>
      <c r="EA1682" s="1"/>
      <c r="EB1682" s="1"/>
      <c r="EC1682" s="1"/>
      <c r="ED1682" s="1"/>
      <c r="EE1682" s="1"/>
      <c r="EF1682" s="1"/>
      <c r="EG1682" s="1"/>
    </row>
    <row r="1683" spans="1:137" s="46" customFormat="1" ht="11.25">
      <c r="A1683" s="1"/>
      <c r="C1683" s="48"/>
      <c r="J1683" s="1"/>
      <c r="K1683" s="1"/>
      <c r="L1683" s="1"/>
      <c r="M1683" s="1"/>
      <c r="N1683" s="1"/>
      <c r="O1683" s="1"/>
      <c r="P1683" s="1"/>
      <c r="Q1683" s="1"/>
      <c r="R1683" s="1"/>
      <c r="S1683" s="1"/>
      <c r="T1683" s="1"/>
      <c r="U1683" s="1"/>
      <c r="V1683" s="1"/>
      <c r="W1683" s="1"/>
      <c r="X1683" s="1"/>
      <c r="Y1683" s="1"/>
      <c r="Z1683" s="1"/>
      <c r="AA1683" s="1"/>
      <c r="AB1683" s="1"/>
      <c r="AC1683" s="1"/>
      <c r="AD1683" s="1"/>
      <c r="AE1683" s="1"/>
      <c r="AF1683" s="1"/>
      <c r="AG1683" s="1"/>
      <c r="AH1683" s="1"/>
      <c r="AI1683" s="1"/>
      <c r="AJ1683" s="1"/>
      <c r="AK1683" s="1"/>
      <c r="AL1683" s="1"/>
      <c r="AM1683" s="1"/>
      <c r="AN1683" s="1"/>
      <c r="AO1683" s="1"/>
      <c r="AP1683" s="1"/>
      <c r="AQ1683" s="1"/>
      <c r="AR1683" s="1"/>
      <c r="AS1683" s="1"/>
      <c r="AT1683" s="1"/>
      <c r="AU1683" s="1"/>
      <c r="AV1683" s="1"/>
      <c r="AW1683" s="1"/>
      <c r="AX1683" s="1"/>
      <c r="AY1683" s="1"/>
      <c r="AZ1683" s="1"/>
      <c r="BA1683" s="1"/>
      <c r="BB1683" s="1"/>
      <c r="BC1683" s="1"/>
      <c r="BD1683" s="1"/>
      <c r="BE1683" s="1"/>
      <c r="BF1683" s="1"/>
      <c r="BG1683" s="1"/>
      <c r="BH1683" s="1"/>
      <c r="BI1683" s="1"/>
      <c r="BJ1683" s="1"/>
      <c r="BK1683" s="1"/>
      <c r="BL1683" s="1"/>
      <c r="BM1683" s="1"/>
      <c r="BN1683" s="1"/>
      <c r="BO1683" s="1"/>
      <c r="BP1683" s="1"/>
      <c r="BQ1683" s="1"/>
      <c r="BR1683" s="1"/>
      <c r="BS1683" s="1"/>
      <c r="BT1683" s="1"/>
      <c r="BU1683" s="1"/>
      <c r="BV1683" s="1"/>
      <c r="BW1683" s="1"/>
      <c r="BX1683" s="1"/>
      <c r="BY1683" s="1"/>
      <c r="BZ1683" s="1"/>
      <c r="CA1683" s="1"/>
      <c r="CB1683" s="1"/>
      <c r="CC1683" s="1"/>
      <c r="CD1683" s="1"/>
      <c r="CE1683" s="1"/>
      <c r="CF1683" s="1"/>
      <c r="CG1683" s="1"/>
      <c r="CH1683" s="1"/>
      <c r="CI1683" s="1"/>
      <c r="CJ1683" s="1"/>
      <c r="CK1683" s="1"/>
      <c r="CL1683" s="1"/>
      <c r="CM1683" s="1"/>
      <c r="CN1683" s="1"/>
      <c r="CO1683" s="1"/>
      <c r="CP1683" s="1"/>
      <c r="CQ1683" s="1"/>
      <c r="CR1683" s="1"/>
      <c r="CS1683" s="1"/>
      <c r="CT1683" s="1"/>
      <c r="CU1683" s="1"/>
      <c r="CV1683" s="1"/>
      <c r="CW1683" s="1"/>
      <c r="CX1683" s="1"/>
      <c r="CY1683" s="1"/>
      <c r="CZ1683" s="1"/>
      <c r="DA1683" s="1"/>
      <c r="DB1683" s="1"/>
      <c r="DC1683" s="1"/>
      <c r="DD1683" s="1"/>
      <c r="DE1683" s="1"/>
      <c r="DF1683" s="1"/>
      <c r="DG1683" s="1"/>
      <c r="DH1683" s="1"/>
      <c r="DI1683" s="1"/>
      <c r="DJ1683" s="1"/>
      <c r="DK1683" s="1"/>
      <c r="DL1683" s="1"/>
      <c r="DM1683" s="1"/>
      <c r="DN1683" s="1"/>
      <c r="DO1683" s="1"/>
      <c r="DP1683" s="1"/>
      <c r="DQ1683" s="1"/>
      <c r="DR1683" s="1"/>
      <c r="DS1683" s="1"/>
      <c r="DT1683" s="1"/>
      <c r="DU1683" s="1"/>
      <c r="DV1683" s="1"/>
      <c r="DW1683" s="1"/>
      <c r="DX1683" s="1"/>
      <c r="DY1683" s="1"/>
      <c r="DZ1683" s="1"/>
      <c r="EA1683" s="1"/>
      <c r="EB1683" s="1"/>
      <c r="EC1683" s="1"/>
      <c r="ED1683" s="1"/>
      <c r="EE1683" s="1"/>
      <c r="EF1683" s="1"/>
      <c r="EG1683" s="1"/>
    </row>
    <row r="1684" spans="1:137" s="46" customFormat="1" ht="11.25">
      <c r="A1684" s="1"/>
      <c r="C1684" s="48"/>
      <c r="J1684" s="1"/>
      <c r="K1684" s="1"/>
      <c r="L1684" s="1"/>
      <c r="M1684" s="1"/>
      <c r="N1684" s="1"/>
      <c r="O1684" s="1"/>
      <c r="P1684" s="1"/>
      <c r="Q1684" s="1"/>
      <c r="R1684" s="1"/>
      <c r="S1684" s="1"/>
      <c r="T1684" s="1"/>
      <c r="U1684" s="1"/>
      <c r="V1684" s="1"/>
      <c r="W1684" s="1"/>
      <c r="X1684" s="1"/>
      <c r="Y1684" s="1"/>
      <c r="Z1684" s="1"/>
      <c r="AA1684" s="1"/>
      <c r="AB1684" s="1"/>
      <c r="AC1684" s="1"/>
      <c r="AD1684" s="1"/>
      <c r="AE1684" s="1"/>
      <c r="AF1684" s="1"/>
      <c r="AG1684" s="1"/>
      <c r="AH1684" s="1"/>
      <c r="AI1684" s="1"/>
      <c r="AJ1684" s="1"/>
      <c r="AK1684" s="1"/>
      <c r="AL1684" s="1"/>
      <c r="AM1684" s="1"/>
      <c r="AN1684" s="1"/>
      <c r="AO1684" s="1"/>
      <c r="AP1684" s="1"/>
      <c r="AQ1684" s="1"/>
      <c r="AR1684" s="1"/>
      <c r="AS1684" s="1"/>
      <c r="AT1684" s="1"/>
      <c r="AU1684" s="1"/>
      <c r="AV1684" s="1"/>
      <c r="AW1684" s="1"/>
      <c r="AX1684" s="1"/>
      <c r="AY1684" s="1"/>
      <c r="AZ1684" s="1"/>
      <c r="BA1684" s="1"/>
      <c r="BB1684" s="1"/>
      <c r="BC1684" s="1"/>
      <c r="BD1684" s="1"/>
      <c r="BE1684" s="1"/>
      <c r="BF1684" s="1"/>
      <c r="BG1684" s="1"/>
      <c r="BH1684" s="1"/>
      <c r="BI1684" s="1"/>
      <c r="BJ1684" s="1"/>
      <c r="BK1684" s="1"/>
      <c r="BL1684" s="1"/>
      <c r="BM1684" s="1"/>
      <c r="BN1684" s="1"/>
      <c r="BO1684" s="1"/>
      <c r="BP1684" s="1"/>
      <c r="BQ1684" s="1"/>
      <c r="BR1684" s="1"/>
      <c r="BS1684" s="1"/>
      <c r="BT1684" s="1"/>
      <c r="BU1684" s="1"/>
      <c r="BV1684" s="1"/>
      <c r="BW1684" s="1"/>
      <c r="BX1684" s="1"/>
      <c r="BY1684" s="1"/>
      <c r="BZ1684" s="1"/>
      <c r="CA1684" s="1"/>
      <c r="CB1684" s="1"/>
      <c r="CC1684" s="1"/>
      <c r="CD1684" s="1"/>
      <c r="CE1684" s="1"/>
      <c r="CF1684" s="1"/>
      <c r="CG1684" s="1"/>
      <c r="CH1684" s="1"/>
      <c r="CI1684" s="1"/>
      <c r="CJ1684" s="1"/>
      <c r="CK1684" s="1"/>
      <c r="CL1684" s="1"/>
      <c r="CM1684" s="1"/>
      <c r="CN1684" s="1"/>
      <c r="CO1684" s="1"/>
      <c r="CP1684" s="1"/>
      <c r="CQ1684" s="1"/>
      <c r="CR1684" s="1"/>
      <c r="CS1684" s="1"/>
      <c r="CT1684" s="1"/>
      <c r="CU1684" s="1"/>
      <c r="CV1684" s="1"/>
      <c r="CW1684" s="1"/>
      <c r="CX1684" s="1"/>
      <c r="CY1684" s="1"/>
      <c r="CZ1684" s="1"/>
      <c r="DA1684" s="1"/>
      <c r="DB1684" s="1"/>
      <c r="DC1684" s="1"/>
      <c r="DD1684" s="1"/>
      <c r="DE1684" s="1"/>
      <c r="DF1684" s="1"/>
      <c r="DG1684" s="1"/>
      <c r="DH1684" s="1"/>
      <c r="DI1684" s="1"/>
      <c r="DJ1684" s="1"/>
      <c r="DK1684" s="1"/>
      <c r="DL1684" s="1"/>
      <c r="DM1684" s="1"/>
      <c r="DN1684" s="1"/>
      <c r="DO1684" s="1"/>
      <c r="DP1684" s="1"/>
      <c r="DQ1684" s="1"/>
      <c r="DR1684" s="1"/>
      <c r="DS1684" s="1"/>
      <c r="DT1684" s="1"/>
      <c r="DU1684" s="1"/>
      <c r="DV1684" s="1"/>
      <c r="DW1684" s="1"/>
      <c r="DX1684" s="1"/>
      <c r="DY1684" s="1"/>
      <c r="DZ1684" s="1"/>
      <c r="EA1684" s="1"/>
      <c r="EB1684" s="1"/>
      <c r="EC1684" s="1"/>
      <c r="ED1684" s="1"/>
      <c r="EE1684" s="1"/>
      <c r="EF1684" s="1"/>
      <c r="EG1684" s="1"/>
    </row>
    <row r="1685" spans="1:137" s="46" customFormat="1" ht="11.25">
      <c r="A1685" s="1"/>
      <c r="C1685" s="48"/>
      <c r="J1685" s="1"/>
      <c r="K1685" s="1"/>
      <c r="L1685" s="1"/>
      <c r="M1685" s="1"/>
      <c r="N1685" s="1"/>
      <c r="O1685" s="1"/>
      <c r="P1685" s="1"/>
      <c r="Q1685" s="1"/>
      <c r="R1685" s="1"/>
      <c r="S1685" s="1"/>
      <c r="T1685" s="1"/>
      <c r="U1685" s="1"/>
      <c r="V1685" s="1"/>
      <c r="W1685" s="1"/>
      <c r="X1685" s="1"/>
      <c r="Y1685" s="1"/>
      <c r="Z1685" s="1"/>
      <c r="AA1685" s="1"/>
      <c r="AB1685" s="1"/>
      <c r="AC1685" s="1"/>
      <c r="AD1685" s="1"/>
      <c r="AE1685" s="1"/>
      <c r="AF1685" s="1"/>
      <c r="AG1685" s="1"/>
      <c r="AH1685" s="1"/>
      <c r="AI1685" s="1"/>
      <c r="AJ1685" s="1"/>
      <c r="AK1685" s="1"/>
      <c r="AL1685" s="1"/>
      <c r="AM1685" s="1"/>
      <c r="AN1685" s="1"/>
      <c r="AO1685" s="1"/>
      <c r="AP1685" s="1"/>
      <c r="AQ1685" s="1"/>
      <c r="AR1685" s="1"/>
      <c r="AS1685" s="1"/>
      <c r="AT1685" s="1"/>
      <c r="AU1685" s="1"/>
      <c r="AV1685" s="1"/>
      <c r="AW1685" s="1"/>
      <c r="AX1685" s="1"/>
      <c r="AY1685" s="1"/>
      <c r="AZ1685" s="1"/>
      <c r="BA1685" s="1"/>
      <c r="BB1685" s="1"/>
      <c r="BC1685" s="1"/>
      <c r="BD1685" s="1"/>
      <c r="BE1685" s="1"/>
      <c r="BF1685" s="1"/>
      <c r="BG1685" s="1"/>
      <c r="BH1685" s="1"/>
      <c r="BI1685" s="1"/>
      <c r="BJ1685" s="1"/>
      <c r="BK1685" s="1"/>
      <c r="BL1685" s="1"/>
      <c r="BM1685" s="1"/>
      <c r="BN1685" s="1"/>
      <c r="BO1685" s="1"/>
      <c r="BP1685" s="1"/>
      <c r="BQ1685" s="1"/>
      <c r="BR1685" s="1"/>
      <c r="BS1685" s="1"/>
      <c r="BT1685" s="1"/>
      <c r="BU1685" s="1"/>
      <c r="BV1685" s="1"/>
      <c r="BW1685" s="1"/>
      <c r="BX1685" s="1"/>
      <c r="BY1685" s="1"/>
      <c r="BZ1685" s="1"/>
      <c r="CA1685" s="1"/>
      <c r="CB1685" s="1"/>
      <c r="CC1685" s="1"/>
      <c r="CD1685" s="1"/>
      <c r="CE1685" s="1"/>
      <c r="CF1685" s="1"/>
      <c r="CG1685" s="1"/>
      <c r="CH1685" s="1"/>
      <c r="CI1685" s="1"/>
      <c r="CJ1685" s="1"/>
      <c r="CK1685" s="1"/>
      <c r="CL1685" s="1"/>
      <c r="CM1685" s="1"/>
      <c r="CN1685" s="1"/>
      <c r="CO1685" s="1"/>
      <c r="CP1685" s="1"/>
      <c r="CQ1685" s="1"/>
      <c r="CR1685" s="1"/>
      <c r="CS1685" s="1"/>
      <c r="CT1685" s="1"/>
      <c r="CU1685" s="1"/>
      <c r="CV1685" s="1"/>
      <c r="CW1685" s="1"/>
      <c r="CX1685" s="1"/>
      <c r="CY1685" s="1"/>
      <c r="CZ1685" s="1"/>
      <c r="DA1685" s="1"/>
      <c r="DB1685" s="1"/>
      <c r="DC1685" s="1"/>
      <c r="DD1685" s="1"/>
      <c r="DE1685" s="1"/>
      <c r="DF1685" s="1"/>
      <c r="DG1685" s="1"/>
      <c r="DH1685" s="1"/>
      <c r="DI1685" s="1"/>
      <c r="DJ1685" s="1"/>
      <c r="DK1685" s="1"/>
      <c r="DL1685" s="1"/>
      <c r="DM1685" s="1"/>
      <c r="DN1685" s="1"/>
      <c r="DO1685" s="1"/>
      <c r="DP1685" s="1"/>
      <c r="DQ1685" s="1"/>
      <c r="DR1685" s="1"/>
      <c r="DS1685" s="1"/>
      <c r="DT1685" s="1"/>
      <c r="DU1685" s="1"/>
      <c r="DV1685" s="1"/>
      <c r="DW1685" s="1"/>
      <c r="DX1685" s="1"/>
      <c r="DY1685" s="1"/>
      <c r="DZ1685" s="1"/>
      <c r="EA1685" s="1"/>
      <c r="EB1685" s="1"/>
      <c r="EC1685" s="1"/>
      <c r="ED1685" s="1"/>
      <c r="EE1685" s="1"/>
      <c r="EF1685" s="1"/>
      <c r="EG1685" s="1"/>
    </row>
    <row r="1686" spans="1:137" s="46" customFormat="1" ht="11.25">
      <c r="A1686" s="1"/>
      <c r="C1686" s="48"/>
      <c r="J1686" s="1"/>
      <c r="K1686" s="1"/>
      <c r="L1686" s="1"/>
      <c r="M1686" s="1"/>
      <c r="N1686" s="1"/>
      <c r="O1686" s="1"/>
      <c r="P1686" s="1"/>
      <c r="Q1686" s="1"/>
      <c r="R1686" s="1"/>
      <c r="S1686" s="1"/>
      <c r="T1686" s="1"/>
      <c r="U1686" s="1"/>
      <c r="V1686" s="1"/>
      <c r="W1686" s="1"/>
      <c r="X1686" s="1"/>
      <c r="Y1686" s="1"/>
      <c r="Z1686" s="1"/>
      <c r="AA1686" s="1"/>
      <c r="AB1686" s="1"/>
      <c r="AC1686" s="1"/>
      <c r="AD1686" s="1"/>
      <c r="AE1686" s="1"/>
      <c r="AF1686" s="1"/>
      <c r="AG1686" s="1"/>
      <c r="AH1686" s="1"/>
      <c r="AI1686" s="1"/>
      <c r="AJ1686" s="1"/>
      <c r="AK1686" s="1"/>
      <c r="AL1686" s="1"/>
      <c r="AM1686" s="1"/>
      <c r="AN1686" s="1"/>
      <c r="AO1686" s="1"/>
      <c r="AP1686" s="1"/>
      <c r="AQ1686" s="1"/>
      <c r="AR1686" s="1"/>
      <c r="AS1686" s="1"/>
      <c r="AT1686" s="1"/>
      <c r="AU1686" s="1"/>
      <c r="AV1686" s="1"/>
      <c r="AW1686" s="1"/>
      <c r="AX1686" s="1"/>
      <c r="AY1686" s="1"/>
      <c r="AZ1686" s="1"/>
      <c r="BA1686" s="1"/>
      <c r="BB1686" s="1"/>
      <c r="BC1686" s="1"/>
      <c r="BD1686" s="1"/>
      <c r="BE1686" s="1"/>
      <c r="BF1686" s="1"/>
      <c r="BG1686" s="1"/>
      <c r="BH1686" s="1"/>
      <c r="BI1686" s="1"/>
      <c r="BJ1686" s="1"/>
      <c r="BK1686" s="1"/>
      <c r="BL1686" s="1"/>
      <c r="BM1686" s="1"/>
      <c r="BN1686" s="1"/>
      <c r="BO1686" s="1"/>
      <c r="BP1686" s="1"/>
      <c r="BQ1686" s="1"/>
      <c r="BR1686" s="1"/>
      <c r="BS1686" s="1"/>
      <c r="BT1686" s="1"/>
      <c r="BU1686" s="1"/>
      <c r="BV1686" s="1"/>
      <c r="BW1686" s="1"/>
      <c r="BX1686" s="1"/>
      <c r="BY1686" s="1"/>
      <c r="BZ1686" s="1"/>
      <c r="CA1686" s="1"/>
      <c r="CB1686" s="1"/>
      <c r="CC1686" s="1"/>
      <c r="CD1686" s="1"/>
      <c r="CE1686" s="1"/>
      <c r="CF1686" s="1"/>
      <c r="CG1686" s="1"/>
      <c r="CH1686" s="1"/>
      <c r="CI1686" s="1"/>
      <c r="CJ1686" s="1"/>
      <c r="CK1686" s="1"/>
      <c r="CL1686" s="1"/>
      <c r="CM1686" s="1"/>
      <c r="CN1686" s="1"/>
      <c r="CO1686" s="1"/>
      <c r="CP1686" s="1"/>
      <c r="CQ1686" s="1"/>
      <c r="CR1686" s="1"/>
      <c r="CS1686" s="1"/>
      <c r="CT1686" s="1"/>
      <c r="CU1686" s="1"/>
      <c r="CV1686" s="1"/>
      <c r="CW1686" s="1"/>
      <c r="CX1686" s="1"/>
      <c r="CY1686" s="1"/>
      <c r="CZ1686" s="1"/>
      <c r="DA1686" s="1"/>
      <c r="DB1686" s="1"/>
      <c r="DC1686" s="1"/>
      <c r="DD1686" s="1"/>
      <c r="DE1686" s="1"/>
      <c r="DF1686" s="1"/>
      <c r="DG1686" s="1"/>
      <c r="DH1686" s="1"/>
      <c r="DI1686" s="1"/>
      <c r="DJ1686" s="1"/>
      <c r="DK1686" s="1"/>
      <c r="DL1686" s="1"/>
      <c r="DM1686" s="1"/>
      <c r="DN1686" s="1"/>
      <c r="DO1686" s="1"/>
      <c r="DP1686" s="1"/>
      <c r="DQ1686" s="1"/>
      <c r="DR1686" s="1"/>
      <c r="DS1686" s="1"/>
      <c r="DT1686" s="1"/>
      <c r="DU1686" s="1"/>
      <c r="DV1686" s="1"/>
      <c r="DW1686" s="1"/>
      <c r="DX1686" s="1"/>
      <c r="DY1686" s="1"/>
      <c r="DZ1686" s="1"/>
      <c r="EA1686" s="1"/>
      <c r="EB1686" s="1"/>
      <c r="EC1686" s="1"/>
      <c r="ED1686" s="1"/>
      <c r="EE1686" s="1"/>
      <c r="EF1686" s="1"/>
      <c r="EG1686" s="1"/>
    </row>
    <row r="1687" spans="1:137" s="46" customFormat="1" ht="11.25">
      <c r="A1687" s="1"/>
      <c r="C1687" s="48"/>
      <c r="J1687" s="1"/>
      <c r="K1687" s="1"/>
      <c r="L1687" s="1"/>
      <c r="M1687" s="1"/>
      <c r="N1687" s="1"/>
      <c r="O1687" s="1"/>
      <c r="P1687" s="1"/>
      <c r="Q1687" s="1"/>
      <c r="R1687" s="1"/>
      <c r="S1687" s="1"/>
      <c r="T1687" s="1"/>
      <c r="U1687" s="1"/>
      <c r="V1687" s="1"/>
      <c r="W1687" s="1"/>
      <c r="X1687" s="1"/>
      <c r="Y1687" s="1"/>
      <c r="Z1687" s="1"/>
      <c r="AA1687" s="1"/>
      <c r="AB1687" s="1"/>
      <c r="AC1687" s="1"/>
      <c r="AD1687" s="1"/>
      <c r="AE1687" s="1"/>
      <c r="AF1687" s="1"/>
      <c r="AG1687" s="1"/>
      <c r="AH1687" s="1"/>
      <c r="AI1687" s="1"/>
      <c r="AJ1687" s="1"/>
      <c r="AK1687" s="1"/>
      <c r="AL1687" s="1"/>
      <c r="AM1687" s="1"/>
      <c r="AN1687" s="1"/>
      <c r="AO1687" s="1"/>
      <c r="AP1687" s="1"/>
      <c r="AQ1687" s="1"/>
      <c r="AR1687" s="1"/>
      <c r="AS1687" s="1"/>
      <c r="AT1687" s="1"/>
      <c r="AU1687" s="1"/>
      <c r="AV1687" s="1"/>
      <c r="AW1687" s="1"/>
      <c r="AX1687" s="1"/>
      <c r="AY1687" s="1"/>
      <c r="AZ1687" s="1"/>
      <c r="BA1687" s="1"/>
      <c r="BB1687" s="1"/>
      <c r="BC1687" s="1"/>
      <c r="BD1687" s="1"/>
      <c r="BE1687" s="1"/>
      <c r="BF1687" s="1"/>
      <c r="BG1687" s="1"/>
      <c r="BH1687" s="1"/>
      <c r="BI1687" s="1"/>
      <c r="BJ1687" s="1"/>
      <c r="BK1687" s="1"/>
      <c r="BL1687" s="1"/>
      <c r="BM1687" s="1"/>
      <c r="BN1687" s="1"/>
      <c r="BO1687" s="1"/>
      <c r="BP1687" s="1"/>
      <c r="BQ1687" s="1"/>
      <c r="BR1687" s="1"/>
      <c r="BS1687" s="1"/>
      <c r="BT1687" s="1"/>
      <c r="BU1687" s="1"/>
      <c r="BV1687" s="1"/>
      <c r="BW1687" s="1"/>
      <c r="BX1687" s="1"/>
      <c r="BY1687" s="1"/>
      <c r="BZ1687" s="1"/>
      <c r="CA1687" s="1"/>
      <c r="CB1687" s="1"/>
      <c r="CC1687" s="1"/>
      <c r="CD1687" s="1"/>
      <c r="CE1687" s="1"/>
      <c r="CF1687" s="1"/>
      <c r="CG1687" s="1"/>
      <c r="CH1687" s="1"/>
      <c r="CI1687" s="1"/>
      <c r="CJ1687" s="1"/>
      <c r="CK1687" s="1"/>
      <c r="CL1687" s="1"/>
      <c r="CM1687" s="1"/>
      <c r="CN1687" s="1"/>
      <c r="CO1687" s="1"/>
      <c r="CP1687" s="1"/>
      <c r="CQ1687" s="1"/>
      <c r="CR1687" s="1"/>
      <c r="CS1687" s="1"/>
      <c r="CT1687" s="1"/>
      <c r="CU1687" s="1"/>
      <c r="CV1687" s="1"/>
      <c r="CW1687" s="1"/>
      <c r="CX1687" s="1"/>
      <c r="CY1687" s="1"/>
      <c r="CZ1687" s="1"/>
      <c r="DA1687" s="1"/>
      <c r="DB1687" s="1"/>
      <c r="DC1687" s="1"/>
      <c r="DD1687" s="1"/>
      <c r="DE1687" s="1"/>
      <c r="DF1687" s="1"/>
      <c r="DG1687" s="1"/>
      <c r="DH1687" s="1"/>
      <c r="DI1687" s="1"/>
      <c r="DJ1687" s="1"/>
      <c r="DK1687" s="1"/>
      <c r="DL1687" s="1"/>
      <c r="DM1687" s="1"/>
      <c r="DN1687" s="1"/>
      <c r="DO1687" s="1"/>
      <c r="DP1687" s="1"/>
      <c r="DQ1687" s="1"/>
      <c r="DR1687" s="1"/>
      <c r="DS1687" s="1"/>
      <c r="DT1687" s="1"/>
      <c r="DU1687" s="1"/>
      <c r="DV1687" s="1"/>
      <c r="DW1687" s="1"/>
      <c r="DX1687" s="1"/>
      <c r="DY1687" s="1"/>
      <c r="DZ1687" s="1"/>
      <c r="EA1687" s="1"/>
      <c r="EB1687" s="1"/>
      <c r="EC1687" s="1"/>
      <c r="ED1687" s="1"/>
      <c r="EE1687" s="1"/>
      <c r="EF1687" s="1"/>
      <c r="EG1687" s="1"/>
    </row>
    <row r="1688" spans="1:137" s="46" customFormat="1" ht="11.25">
      <c r="A1688" s="1"/>
      <c r="C1688" s="48"/>
      <c r="J1688" s="1"/>
      <c r="K1688" s="1"/>
      <c r="L1688" s="1"/>
      <c r="M1688" s="1"/>
      <c r="N1688" s="1"/>
      <c r="O1688" s="1"/>
      <c r="P1688" s="1"/>
      <c r="Q1688" s="1"/>
      <c r="R1688" s="1"/>
      <c r="S1688" s="1"/>
      <c r="T1688" s="1"/>
      <c r="U1688" s="1"/>
      <c r="V1688" s="1"/>
      <c r="W1688" s="1"/>
      <c r="X1688" s="1"/>
      <c r="Y1688" s="1"/>
      <c r="Z1688" s="1"/>
      <c r="AA1688" s="1"/>
      <c r="AB1688" s="1"/>
      <c r="AC1688" s="1"/>
      <c r="AD1688" s="1"/>
      <c r="AE1688" s="1"/>
      <c r="AF1688" s="1"/>
      <c r="AG1688" s="1"/>
      <c r="AH1688" s="1"/>
      <c r="AI1688" s="1"/>
      <c r="AJ1688" s="1"/>
      <c r="AK1688" s="1"/>
      <c r="AL1688" s="1"/>
      <c r="AM1688" s="1"/>
      <c r="AN1688" s="1"/>
      <c r="AO1688" s="1"/>
      <c r="AP1688" s="1"/>
      <c r="AQ1688" s="1"/>
      <c r="AR1688" s="1"/>
      <c r="AS1688" s="1"/>
      <c r="AT1688" s="1"/>
      <c r="AU1688" s="1"/>
      <c r="AV1688" s="1"/>
      <c r="AW1688" s="1"/>
      <c r="AX1688" s="1"/>
      <c r="AY1688" s="1"/>
      <c r="AZ1688" s="1"/>
      <c r="BA1688" s="1"/>
      <c r="BB1688" s="1"/>
      <c r="BC1688" s="1"/>
      <c r="BD1688" s="1"/>
      <c r="BE1688" s="1"/>
      <c r="BF1688" s="1"/>
      <c r="BG1688" s="1"/>
      <c r="BH1688" s="1"/>
      <c r="BI1688" s="1"/>
      <c r="BJ1688" s="1"/>
      <c r="BK1688" s="1"/>
      <c r="BL1688" s="1"/>
      <c r="BM1688" s="1"/>
      <c r="BN1688" s="1"/>
      <c r="BO1688" s="1"/>
      <c r="BP1688" s="1"/>
      <c r="BQ1688" s="1"/>
      <c r="BR1688" s="1"/>
      <c r="BS1688" s="1"/>
      <c r="BT1688" s="1"/>
      <c r="BU1688" s="1"/>
      <c r="BV1688" s="1"/>
      <c r="BW1688" s="1"/>
      <c r="BX1688" s="1"/>
      <c r="BY1688" s="1"/>
      <c r="BZ1688" s="1"/>
      <c r="CA1688" s="1"/>
      <c r="CB1688" s="1"/>
      <c r="CC1688" s="1"/>
      <c r="CD1688" s="1"/>
      <c r="CE1688" s="1"/>
      <c r="CF1688" s="1"/>
      <c r="CG1688" s="1"/>
      <c r="CH1688" s="1"/>
      <c r="CI1688" s="1"/>
      <c r="CJ1688" s="1"/>
      <c r="CK1688" s="1"/>
      <c r="CL1688" s="1"/>
      <c r="CM1688" s="1"/>
      <c r="CN1688" s="1"/>
      <c r="CO1688" s="1"/>
      <c r="CP1688" s="1"/>
      <c r="CQ1688" s="1"/>
      <c r="CR1688" s="1"/>
      <c r="CS1688" s="1"/>
      <c r="CT1688" s="1"/>
      <c r="CU1688" s="1"/>
      <c r="CV1688" s="1"/>
      <c r="CW1688" s="1"/>
      <c r="CX1688" s="1"/>
      <c r="CY1688" s="1"/>
      <c r="CZ1688" s="1"/>
      <c r="DA1688" s="1"/>
      <c r="DB1688" s="1"/>
      <c r="DC1688" s="1"/>
      <c r="DD1688" s="1"/>
      <c r="DE1688" s="1"/>
      <c r="DF1688" s="1"/>
      <c r="DG1688" s="1"/>
      <c r="DH1688" s="1"/>
      <c r="DI1688" s="1"/>
      <c r="DJ1688" s="1"/>
      <c r="DK1688" s="1"/>
      <c r="DL1688" s="1"/>
      <c r="DM1688" s="1"/>
      <c r="DN1688" s="1"/>
      <c r="DO1688" s="1"/>
      <c r="DP1688" s="1"/>
      <c r="DQ1688" s="1"/>
      <c r="DR1688" s="1"/>
      <c r="DS1688" s="1"/>
      <c r="DT1688" s="1"/>
      <c r="DU1688" s="1"/>
      <c r="DV1688" s="1"/>
      <c r="DW1688" s="1"/>
      <c r="DX1688" s="1"/>
      <c r="DY1688" s="1"/>
      <c r="DZ1688" s="1"/>
      <c r="EA1688" s="1"/>
      <c r="EB1688" s="1"/>
      <c r="EC1688" s="1"/>
      <c r="ED1688" s="1"/>
      <c r="EE1688" s="1"/>
      <c r="EF1688" s="1"/>
      <c r="EG1688" s="1"/>
    </row>
    <row r="1689" spans="1:137" s="46" customFormat="1" ht="11.25">
      <c r="A1689" s="1"/>
      <c r="C1689" s="48"/>
      <c r="J1689" s="1"/>
      <c r="K1689" s="1"/>
      <c r="L1689" s="1"/>
      <c r="M1689" s="1"/>
      <c r="N1689" s="1"/>
      <c r="O1689" s="1"/>
      <c r="P1689" s="1"/>
      <c r="Q1689" s="1"/>
      <c r="R1689" s="1"/>
      <c r="S1689" s="1"/>
      <c r="T1689" s="1"/>
      <c r="U1689" s="1"/>
      <c r="V1689" s="1"/>
      <c r="W1689" s="1"/>
      <c r="X1689" s="1"/>
      <c r="Y1689" s="1"/>
      <c r="Z1689" s="1"/>
      <c r="AA1689" s="1"/>
      <c r="AB1689" s="1"/>
      <c r="AC1689" s="1"/>
      <c r="AD1689" s="1"/>
      <c r="AE1689" s="1"/>
      <c r="AF1689" s="1"/>
      <c r="AG1689" s="1"/>
      <c r="AH1689" s="1"/>
      <c r="AI1689" s="1"/>
      <c r="AJ1689" s="1"/>
      <c r="AK1689" s="1"/>
      <c r="AL1689" s="1"/>
      <c r="AM1689" s="1"/>
      <c r="AN1689" s="1"/>
      <c r="AO1689" s="1"/>
      <c r="AP1689" s="1"/>
      <c r="AQ1689" s="1"/>
      <c r="AR1689" s="1"/>
      <c r="AS1689" s="1"/>
      <c r="AT1689" s="1"/>
      <c r="AU1689" s="1"/>
      <c r="AV1689" s="1"/>
      <c r="AW1689" s="1"/>
      <c r="AX1689" s="1"/>
      <c r="AY1689" s="1"/>
      <c r="AZ1689" s="1"/>
      <c r="BA1689" s="1"/>
      <c r="BB1689" s="1"/>
      <c r="BC1689" s="1"/>
      <c r="BD1689" s="1"/>
      <c r="BE1689" s="1"/>
      <c r="BF1689" s="1"/>
      <c r="BG1689" s="1"/>
      <c r="BH1689" s="1"/>
      <c r="BI1689" s="1"/>
      <c r="BJ1689" s="1"/>
      <c r="BK1689" s="1"/>
      <c r="BL1689" s="1"/>
      <c r="BM1689" s="1"/>
      <c r="BN1689" s="1"/>
      <c r="BO1689" s="1"/>
      <c r="BP1689" s="1"/>
      <c r="BQ1689" s="1"/>
      <c r="BR1689" s="1"/>
      <c r="BS1689" s="1"/>
      <c r="BT1689" s="1"/>
      <c r="BU1689" s="1"/>
      <c r="BV1689" s="1"/>
      <c r="BW1689" s="1"/>
      <c r="BX1689" s="1"/>
      <c r="BY1689" s="1"/>
      <c r="BZ1689" s="1"/>
      <c r="CA1689" s="1"/>
      <c r="CB1689" s="1"/>
      <c r="CC1689" s="1"/>
      <c r="CD1689" s="1"/>
      <c r="CE1689" s="1"/>
      <c r="CF1689" s="1"/>
      <c r="CG1689" s="1"/>
      <c r="CH1689" s="1"/>
      <c r="CI1689" s="1"/>
      <c r="CJ1689" s="1"/>
      <c r="CK1689" s="1"/>
      <c r="CL1689" s="1"/>
      <c r="CM1689" s="1"/>
      <c r="CN1689" s="1"/>
      <c r="CO1689" s="1"/>
      <c r="CP1689" s="1"/>
      <c r="CQ1689" s="1"/>
      <c r="CR1689" s="1"/>
      <c r="CS1689" s="1"/>
      <c r="CT1689" s="1"/>
      <c r="CU1689" s="1"/>
      <c r="CV1689" s="1"/>
      <c r="CW1689" s="1"/>
      <c r="CX1689" s="1"/>
      <c r="CY1689" s="1"/>
      <c r="CZ1689" s="1"/>
      <c r="DA1689" s="1"/>
      <c r="DB1689" s="1"/>
      <c r="DC1689" s="1"/>
      <c r="DD1689" s="1"/>
      <c r="DE1689" s="1"/>
      <c r="DF1689" s="1"/>
      <c r="DG1689" s="1"/>
      <c r="DH1689" s="1"/>
      <c r="DI1689" s="1"/>
      <c r="DJ1689" s="1"/>
      <c r="DK1689" s="1"/>
      <c r="DL1689" s="1"/>
      <c r="DM1689" s="1"/>
      <c r="DN1689" s="1"/>
      <c r="DO1689" s="1"/>
      <c r="DP1689" s="1"/>
      <c r="DQ1689" s="1"/>
      <c r="DR1689" s="1"/>
      <c r="DS1689" s="1"/>
      <c r="DT1689" s="1"/>
      <c r="DU1689" s="1"/>
      <c r="DV1689" s="1"/>
      <c r="DW1689" s="1"/>
      <c r="DX1689" s="1"/>
      <c r="DY1689" s="1"/>
      <c r="DZ1689" s="1"/>
      <c r="EA1689" s="1"/>
      <c r="EB1689" s="1"/>
      <c r="EC1689" s="1"/>
      <c r="ED1689" s="1"/>
      <c r="EE1689" s="1"/>
      <c r="EF1689" s="1"/>
      <c r="EG1689" s="1"/>
    </row>
    <row r="1690" spans="1:137" s="46" customFormat="1" ht="11.25">
      <c r="A1690" s="1"/>
      <c r="C1690" s="48"/>
      <c r="J1690" s="1"/>
      <c r="K1690" s="1"/>
      <c r="L1690" s="1"/>
      <c r="M1690" s="1"/>
      <c r="N1690" s="1"/>
      <c r="O1690" s="1"/>
      <c r="P1690" s="1"/>
      <c r="Q1690" s="1"/>
      <c r="R1690" s="1"/>
      <c r="S1690" s="1"/>
      <c r="T1690" s="1"/>
      <c r="U1690" s="1"/>
      <c r="V1690" s="1"/>
      <c r="W1690" s="1"/>
      <c r="X1690" s="1"/>
      <c r="Y1690" s="1"/>
      <c r="Z1690" s="1"/>
      <c r="AA1690" s="1"/>
      <c r="AB1690" s="1"/>
      <c r="AC1690" s="1"/>
      <c r="AD1690" s="1"/>
      <c r="AE1690" s="1"/>
      <c r="AF1690" s="1"/>
      <c r="AG1690" s="1"/>
      <c r="AH1690" s="1"/>
      <c r="AI1690" s="1"/>
      <c r="AJ1690" s="1"/>
      <c r="AK1690" s="1"/>
      <c r="AL1690" s="1"/>
      <c r="AM1690" s="1"/>
      <c r="AN1690" s="1"/>
      <c r="AO1690" s="1"/>
      <c r="AP1690" s="1"/>
      <c r="AQ1690" s="1"/>
      <c r="AR1690" s="1"/>
      <c r="AS1690" s="1"/>
      <c r="AT1690" s="1"/>
      <c r="AU1690" s="1"/>
      <c r="AV1690" s="1"/>
      <c r="AW1690" s="1"/>
      <c r="AX1690" s="1"/>
      <c r="AY1690" s="1"/>
      <c r="AZ1690" s="1"/>
      <c r="BA1690" s="1"/>
      <c r="BB1690" s="1"/>
      <c r="BC1690" s="1"/>
      <c r="BD1690" s="1"/>
      <c r="BE1690" s="1"/>
      <c r="BF1690" s="1"/>
      <c r="BG1690" s="1"/>
      <c r="BH1690" s="1"/>
      <c r="BI1690" s="1"/>
      <c r="BJ1690" s="1"/>
      <c r="BK1690" s="1"/>
      <c r="BL1690" s="1"/>
      <c r="BM1690" s="1"/>
      <c r="BN1690" s="1"/>
      <c r="BO1690" s="1"/>
      <c r="BP1690" s="1"/>
      <c r="BQ1690" s="1"/>
      <c r="BR1690" s="1"/>
      <c r="BS1690" s="1"/>
      <c r="BT1690" s="1"/>
      <c r="BU1690" s="1"/>
      <c r="BV1690" s="1"/>
      <c r="BW1690" s="1"/>
      <c r="BX1690" s="1"/>
      <c r="BY1690" s="1"/>
      <c r="BZ1690" s="1"/>
      <c r="CA1690" s="1"/>
      <c r="CB1690" s="1"/>
      <c r="CC1690" s="1"/>
      <c r="CD1690" s="1"/>
      <c r="CE1690" s="1"/>
      <c r="CF1690" s="1"/>
      <c r="CG1690" s="1"/>
      <c r="CH1690" s="1"/>
      <c r="CI1690" s="1"/>
      <c r="CJ1690" s="1"/>
      <c r="CK1690" s="1"/>
      <c r="CL1690" s="1"/>
      <c r="CM1690" s="1"/>
      <c r="CN1690" s="1"/>
      <c r="CO1690" s="1"/>
      <c r="CP1690" s="1"/>
      <c r="CQ1690" s="1"/>
      <c r="CR1690" s="1"/>
      <c r="CS1690" s="1"/>
      <c r="CT1690" s="1"/>
      <c r="CU1690" s="1"/>
      <c r="CV1690" s="1"/>
      <c r="CW1690" s="1"/>
      <c r="CX1690" s="1"/>
      <c r="CY1690" s="1"/>
      <c r="CZ1690" s="1"/>
      <c r="DA1690" s="1"/>
      <c r="DB1690" s="1"/>
      <c r="DC1690" s="1"/>
      <c r="DD1690" s="1"/>
      <c r="DE1690" s="1"/>
      <c r="DF1690" s="1"/>
      <c r="DG1690" s="1"/>
      <c r="DH1690" s="1"/>
      <c r="DI1690" s="1"/>
      <c r="DJ1690" s="1"/>
      <c r="DK1690" s="1"/>
      <c r="DL1690" s="1"/>
      <c r="DM1690" s="1"/>
      <c r="DN1690" s="1"/>
      <c r="DO1690" s="1"/>
      <c r="DP1690" s="1"/>
      <c r="DQ1690" s="1"/>
      <c r="DR1690" s="1"/>
      <c r="DS1690" s="1"/>
      <c r="DT1690" s="1"/>
      <c r="DU1690" s="1"/>
      <c r="DV1690" s="1"/>
      <c r="DW1690" s="1"/>
      <c r="DX1690" s="1"/>
      <c r="DY1690" s="1"/>
      <c r="DZ1690" s="1"/>
      <c r="EA1690" s="1"/>
      <c r="EB1690" s="1"/>
      <c r="EC1690" s="1"/>
      <c r="ED1690" s="1"/>
      <c r="EE1690" s="1"/>
      <c r="EF1690" s="1"/>
      <c r="EG1690" s="1"/>
    </row>
    <row r="1691" spans="1:137" s="46" customFormat="1" ht="11.25">
      <c r="A1691" s="1"/>
      <c r="C1691" s="48"/>
      <c r="J1691" s="1"/>
      <c r="K1691" s="1"/>
      <c r="L1691" s="1"/>
      <c r="M1691" s="1"/>
      <c r="N1691" s="1"/>
      <c r="O1691" s="1"/>
      <c r="P1691" s="1"/>
      <c r="Q1691" s="1"/>
      <c r="R1691" s="1"/>
      <c r="S1691" s="1"/>
      <c r="T1691" s="1"/>
      <c r="U1691" s="1"/>
      <c r="V1691" s="1"/>
      <c r="W1691" s="1"/>
      <c r="X1691" s="1"/>
      <c r="Y1691" s="1"/>
      <c r="Z1691" s="1"/>
      <c r="AA1691" s="1"/>
      <c r="AB1691" s="1"/>
      <c r="AC1691" s="1"/>
      <c r="AD1691" s="1"/>
      <c r="AE1691" s="1"/>
      <c r="AF1691" s="1"/>
      <c r="AG1691" s="1"/>
      <c r="AH1691" s="1"/>
      <c r="AI1691" s="1"/>
      <c r="AJ1691" s="1"/>
      <c r="AK1691" s="1"/>
      <c r="AL1691" s="1"/>
      <c r="AM1691" s="1"/>
      <c r="AN1691" s="1"/>
      <c r="AO1691" s="1"/>
      <c r="AP1691" s="1"/>
      <c r="AQ1691" s="1"/>
      <c r="AR1691" s="1"/>
      <c r="AS1691" s="1"/>
      <c r="AT1691" s="1"/>
      <c r="AU1691" s="1"/>
      <c r="AV1691" s="1"/>
      <c r="AW1691" s="1"/>
      <c r="AX1691" s="1"/>
      <c r="AY1691" s="1"/>
      <c r="AZ1691" s="1"/>
      <c r="BA1691" s="1"/>
      <c r="BB1691" s="1"/>
      <c r="BC1691" s="1"/>
      <c r="BD1691" s="1"/>
      <c r="BE1691" s="1"/>
      <c r="BF1691" s="1"/>
      <c r="BG1691" s="1"/>
      <c r="BH1691" s="1"/>
      <c r="BI1691" s="1"/>
      <c r="BJ1691" s="1"/>
      <c r="BK1691" s="1"/>
      <c r="BL1691" s="1"/>
      <c r="BM1691" s="1"/>
      <c r="BN1691" s="1"/>
      <c r="BO1691" s="1"/>
      <c r="BP1691" s="1"/>
      <c r="BQ1691" s="1"/>
      <c r="BR1691" s="1"/>
      <c r="BS1691" s="1"/>
      <c r="BT1691" s="1"/>
      <c r="BU1691" s="1"/>
      <c r="BV1691" s="1"/>
      <c r="BW1691" s="1"/>
      <c r="BX1691" s="1"/>
      <c r="BY1691" s="1"/>
      <c r="BZ1691" s="1"/>
      <c r="CA1691" s="1"/>
      <c r="CB1691" s="1"/>
      <c r="CC1691" s="1"/>
      <c r="CD1691" s="1"/>
      <c r="CE1691" s="1"/>
      <c r="CF1691" s="1"/>
      <c r="CG1691" s="1"/>
      <c r="CH1691" s="1"/>
      <c r="CI1691" s="1"/>
      <c r="CJ1691" s="1"/>
      <c r="CK1691" s="1"/>
      <c r="CL1691" s="1"/>
      <c r="CM1691" s="1"/>
      <c r="CN1691" s="1"/>
      <c r="CO1691" s="1"/>
      <c r="CP1691" s="1"/>
      <c r="CQ1691" s="1"/>
      <c r="CR1691" s="1"/>
      <c r="CS1691" s="1"/>
      <c r="CT1691" s="1"/>
      <c r="CU1691" s="1"/>
      <c r="CV1691" s="1"/>
      <c r="CW1691" s="1"/>
      <c r="CX1691" s="1"/>
      <c r="CY1691" s="1"/>
      <c r="CZ1691" s="1"/>
      <c r="DA1691" s="1"/>
      <c r="DB1691" s="1"/>
      <c r="DC1691" s="1"/>
      <c r="DD1691" s="1"/>
      <c r="DE1691" s="1"/>
      <c r="DF1691" s="1"/>
      <c r="DG1691" s="1"/>
      <c r="DH1691" s="1"/>
      <c r="DI1691" s="1"/>
      <c r="DJ1691" s="1"/>
      <c r="DK1691" s="1"/>
      <c r="DL1691" s="1"/>
      <c r="DM1691" s="1"/>
      <c r="DN1691" s="1"/>
      <c r="DO1691" s="1"/>
      <c r="DP1691" s="1"/>
      <c r="DQ1691" s="1"/>
      <c r="DR1691" s="1"/>
      <c r="DS1691" s="1"/>
      <c r="DT1691" s="1"/>
      <c r="DU1691" s="1"/>
      <c r="DV1691" s="1"/>
      <c r="DW1691" s="1"/>
      <c r="DX1691" s="1"/>
      <c r="DY1691" s="1"/>
      <c r="DZ1691" s="1"/>
      <c r="EA1691" s="1"/>
      <c r="EB1691" s="1"/>
      <c r="EC1691" s="1"/>
      <c r="ED1691" s="1"/>
      <c r="EE1691" s="1"/>
      <c r="EF1691" s="1"/>
      <c r="EG1691" s="1"/>
    </row>
    <row r="1692" spans="1:137" s="46" customFormat="1" ht="11.25">
      <c r="A1692" s="1"/>
      <c r="C1692" s="48"/>
      <c r="J1692" s="1"/>
      <c r="K1692" s="1"/>
      <c r="L1692" s="1"/>
      <c r="M1692" s="1"/>
      <c r="N1692" s="1"/>
      <c r="O1692" s="1"/>
      <c r="P1692" s="1"/>
      <c r="Q1692" s="1"/>
      <c r="R1692" s="1"/>
      <c r="S1692" s="1"/>
      <c r="T1692" s="1"/>
      <c r="U1692" s="1"/>
      <c r="V1692" s="1"/>
      <c r="W1692" s="1"/>
      <c r="X1692" s="1"/>
      <c r="Y1692" s="1"/>
      <c r="Z1692" s="1"/>
      <c r="AA1692" s="1"/>
      <c r="AB1692" s="1"/>
      <c r="AC1692" s="1"/>
      <c r="AD1692" s="1"/>
      <c r="AE1692" s="1"/>
      <c r="AF1692" s="1"/>
      <c r="AG1692" s="1"/>
      <c r="AH1692" s="1"/>
      <c r="AI1692" s="1"/>
      <c r="AJ1692" s="1"/>
      <c r="AK1692" s="1"/>
      <c r="AL1692" s="1"/>
      <c r="AM1692" s="1"/>
      <c r="AN1692" s="1"/>
      <c r="AO1692" s="1"/>
      <c r="AP1692" s="1"/>
      <c r="AQ1692" s="1"/>
      <c r="AR1692" s="1"/>
      <c r="AS1692" s="1"/>
      <c r="AT1692" s="1"/>
      <c r="AU1692" s="1"/>
      <c r="AV1692" s="1"/>
      <c r="AW1692" s="1"/>
      <c r="AX1692" s="1"/>
      <c r="AY1692" s="1"/>
      <c r="AZ1692" s="1"/>
      <c r="BA1692" s="1"/>
      <c r="BB1692" s="1"/>
      <c r="BC1692" s="1"/>
      <c r="BD1692" s="1"/>
      <c r="BE1692" s="1"/>
      <c r="BF1692" s="1"/>
      <c r="BG1692" s="1"/>
      <c r="BH1692" s="1"/>
      <c r="BI1692" s="1"/>
      <c r="BJ1692" s="1"/>
      <c r="BK1692" s="1"/>
      <c r="BL1692" s="1"/>
      <c r="BM1692" s="1"/>
      <c r="BN1692" s="1"/>
      <c r="BO1692" s="1"/>
      <c r="BP1692" s="1"/>
      <c r="BQ1692" s="1"/>
      <c r="BR1692" s="1"/>
      <c r="BS1692" s="1"/>
      <c r="BT1692" s="1"/>
      <c r="BU1692" s="1"/>
      <c r="BV1692" s="1"/>
      <c r="BW1692" s="1"/>
      <c r="BX1692" s="1"/>
      <c r="BY1692" s="1"/>
      <c r="BZ1692" s="1"/>
      <c r="CA1692" s="1"/>
      <c r="CB1692" s="1"/>
      <c r="CC1692" s="1"/>
      <c r="CD1692" s="1"/>
      <c r="CE1692" s="1"/>
      <c r="CF1692" s="1"/>
      <c r="CG1692" s="1"/>
      <c r="CH1692" s="1"/>
      <c r="CI1692" s="1"/>
      <c r="CJ1692" s="1"/>
      <c r="CK1692" s="1"/>
      <c r="CL1692" s="1"/>
      <c r="CM1692" s="1"/>
      <c r="CN1692" s="1"/>
      <c r="CO1692" s="1"/>
      <c r="CP1692" s="1"/>
      <c r="CQ1692" s="1"/>
      <c r="CR1692" s="1"/>
      <c r="CS1692" s="1"/>
      <c r="CT1692" s="1"/>
      <c r="CU1692" s="1"/>
      <c r="CV1692" s="1"/>
      <c r="CW1692" s="1"/>
      <c r="CX1692" s="1"/>
      <c r="CY1692" s="1"/>
      <c r="CZ1692" s="1"/>
      <c r="DA1692" s="1"/>
      <c r="DB1692" s="1"/>
      <c r="DC1692" s="1"/>
      <c r="DD1692" s="1"/>
      <c r="DE1692" s="1"/>
      <c r="DF1692" s="1"/>
      <c r="DG1692" s="1"/>
      <c r="DH1692" s="1"/>
      <c r="DI1692" s="1"/>
      <c r="DJ1692" s="1"/>
      <c r="DK1692" s="1"/>
      <c r="DL1692" s="1"/>
      <c r="DM1692" s="1"/>
      <c r="DN1692" s="1"/>
      <c r="DO1692" s="1"/>
      <c r="DP1692" s="1"/>
      <c r="DQ1692" s="1"/>
      <c r="DR1692" s="1"/>
      <c r="DS1692" s="1"/>
      <c r="DT1692" s="1"/>
      <c r="DU1692" s="1"/>
      <c r="DV1692" s="1"/>
      <c r="DW1692" s="1"/>
      <c r="DX1692" s="1"/>
      <c r="DY1692" s="1"/>
      <c r="DZ1692" s="1"/>
      <c r="EA1692" s="1"/>
      <c r="EB1692" s="1"/>
      <c r="EC1692" s="1"/>
      <c r="ED1692" s="1"/>
      <c r="EE1692" s="1"/>
      <c r="EF1692" s="1"/>
      <c r="EG1692" s="1"/>
    </row>
    <row r="1693" spans="1:137" s="46" customFormat="1" ht="11.25">
      <c r="A1693" s="1"/>
      <c r="C1693" s="48"/>
      <c r="J1693" s="1"/>
      <c r="K1693" s="1"/>
      <c r="L1693" s="1"/>
      <c r="M1693" s="1"/>
      <c r="N1693" s="1"/>
      <c r="O1693" s="1"/>
      <c r="P1693" s="1"/>
      <c r="Q1693" s="1"/>
      <c r="R1693" s="1"/>
      <c r="S1693" s="1"/>
      <c r="T1693" s="1"/>
      <c r="U1693" s="1"/>
      <c r="V1693" s="1"/>
      <c r="W1693" s="1"/>
      <c r="X1693" s="1"/>
      <c r="Y1693" s="1"/>
      <c r="Z1693" s="1"/>
      <c r="AA1693" s="1"/>
      <c r="AB1693" s="1"/>
      <c r="AC1693" s="1"/>
      <c r="AD1693" s="1"/>
      <c r="AE1693" s="1"/>
      <c r="AF1693" s="1"/>
      <c r="AG1693" s="1"/>
      <c r="AH1693" s="1"/>
      <c r="AI1693" s="1"/>
      <c r="AJ1693" s="1"/>
      <c r="AK1693" s="1"/>
      <c r="AL1693" s="1"/>
      <c r="AM1693" s="1"/>
      <c r="AN1693" s="1"/>
      <c r="AO1693" s="1"/>
      <c r="AP1693" s="1"/>
      <c r="AQ1693" s="1"/>
      <c r="AR1693" s="1"/>
      <c r="AS1693" s="1"/>
      <c r="AT1693" s="1"/>
      <c r="AU1693" s="1"/>
      <c r="AV1693" s="1"/>
      <c r="AW1693" s="1"/>
      <c r="AX1693" s="1"/>
      <c r="AY1693" s="1"/>
      <c r="AZ1693" s="1"/>
      <c r="BA1693" s="1"/>
      <c r="BB1693" s="1"/>
      <c r="BC1693" s="1"/>
      <c r="BD1693" s="1"/>
      <c r="BE1693" s="1"/>
      <c r="BF1693" s="1"/>
      <c r="BG1693" s="1"/>
      <c r="BH1693" s="1"/>
      <c r="BI1693" s="1"/>
      <c r="BJ1693" s="1"/>
      <c r="BK1693" s="1"/>
      <c r="BL1693" s="1"/>
      <c r="BM1693" s="1"/>
      <c r="BN1693" s="1"/>
      <c r="BO1693" s="1"/>
      <c r="BP1693" s="1"/>
      <c r="BQ1693" s="1"/>
      <c r="BR1693" s="1"/>
      <c r="BS1693" s="1"/>
      <c r="BT1693" s="1"/>
      <c r="BU1693" s="1"/>
      <c r="BV1693" s="1"/>
      <c r="BW1693" s="1"/>
      <c r="BX1693" s="1"/>
      <c r="BY1693" s="1"/>
      <c r="BZ1693" s="1"/>
      <c r="CA1693" s="1"/>
      <c r="CB1693" s="1"/>
      <c r="CC1693" s="1"/>
      <c r="CD1693" s="1"/>
      <c r="CE1693" s="1"/>
      <c r="CF1693" s="1"/>
      <c r="CG1693" s="1"/>
      <c r="CH1693" s="1"/>
      <c r="CI1693" s="1"/>
      <c r="CJ1693" s="1"/>
      <c r="CK1693" s="1"/>
      <c r="CL1693" s="1"/>
      <c r="CM1693" s="1"/>
      <c r="CN1693" s="1"/>
      <c r="CO1693" s="1"/>
      <c r="CP1693" s="1"/>
      <c r="CQ1693" s="1"/>
      <c r="CR1693" s="1"/>
      <c r="CS1693" s="1"/>
      <c r="CT1693" s="1"/>
      <c r="CU1693" s="1"/>
      <c r="CV1693" s="1"/>
      <c r="CW1693" s="1"/>
      <c r="CX1693" s="1"/>
      <c r="CY1693" s="1"/>
      <c r="CZ1693" s="1"/>
      <c r="DA1693" s="1"/>
      <c r="DB1693" s="1"/>
      <c r="DC1693" s="1"/>
      <c r="DD1693" s="1"/>
      <c r="DE1693" s="1"/>
      <c r="DF1693" s="1"/>
      <c r="DG1693" s="1"/>
      <c r="DH1693" s="1"/>
      <c r="DI1693" s="1"/>
      <c r="DJ1693" s="1"/>
      <c r="DK1693" s="1"/>
      <c r="DL1693" s="1"/>
      <c r="DM1693" s="1"/>
      <c r="DN1693" s="1"/>
      <c r="DO1693" s="1"/>
      <c r="DP1693" s="1"/>
      <c r="DQ1693" s="1"/>
      <c r="DR1693" s="1"/>
      <c r="DS1693" s="1"/>
      <c r="DT1693" s="1"/>
      <c r="DU1693" s="1"/>
      <c r="DV1693" s="1"/>
      <c r="DW1693" s="1"/>
      <c r="DX1693" s="1"/>
      <c r="DY1693" s="1"/>
      <c r="DZ1693" s="1"/>
      <c r="EA1693" s="1"/>
      <c r="EB1693" s="1"/>
      <c r="EC1693" s="1"/>
      <c r="ED1693" s="1"/>
      <c r="EE1693" s="1"/>
      <c r="EF1693" s="1"/>
      <c r="EG1693" s="1"/>
    </row>
    <row r="1694" spans="1:137" s="46" customFormat="1" ht="11.25">
      <c r="A1694" s="1"/>
      <c r="C1694" s="48"/>
      <c r="J1694" s="1"/>
      <c r="K1694" s="1"/>
      <c r="L1694" s="1"/>
      <c r="M1694" s="1"/>
      <c r="N1694" s="1"/>
      <c r="O1694" s="1"/>
      <c r="P1694" s="1"/>
      <c r="Q1694" s="1"/>
      <c r="R1694" s="1"/>
      <c r="S1694" s="1"/>
      <c r="T1694" s="1"/>
      <c r="U1694" s="1"/>
      <c r="V1694" s="1"/>
      <c r="W1694" s="1"/>
      <c r="X1694" s="1"/>
      <c r="Y1694" s="1"/>
      <c r="Z1694" s="1"/>
      <c r="AA1694" s="1"/>
      <c r="AB1694" s="1"/>
      <c r="AC1694" s="1"/>
      <c r="AD1694" s="1"/>
      <c r="AE1694" s="1"/>
      <c r="AF1694" s="1"/>
      <c r="AG1694" s="1"/>
      <c r="AH1694" s="1"/>
      <c r="AI1694" s="1"/>
      <c r="AJ1694" s="1"/>
      <c r="AK1694" s="1"/>
      <c r="AL1694" s="1"/>
      <c r="AM1694" s="1"/>
      <c r="AN1694" s="1"/>
      <c r="AO1694" s="1"/>
      <c r="AP1694" s="1"/>
      <c r="AQ1694" s="1"/>
      <c r="AR1694" s="1"/>
      <c r="AS1694" s="1"/>
      <c r="AT1694" s="1"/>
      <c r="AU1694" s="1"/>
      <c r="AV1694" s="1"/>
      <c r="AW1694" s="1"/>
      <c r="AX1694" s="1"/>
      <c r="AY1694" s="1"/>
      <c r="AZ1694" s="1"/>
      <c r="BA1694" s="1"/>
      <c r="BB1694" s="1"/>
      <c r="BC1694" s="1"/>
      <c r="BD1694" s="1"/>
      <c r="BE1694" s="1"/>
      <c r="BF1694" s="1"/>
      <c r="BG1694" s="1"/>
      <c r="BH1694" s="1"/>
      <c r="BI1694" s="1"/>
      <c r="BJ1694" s="1"/>
      <c r="BK1694" s="1"/>
      <c r="BL1694" s="1"/>
      <c r="BM1694" s="1"/>
      <c r="BN1694" s="1"/>
      <c r="BO1694" s="1"/>
      <c r="BP1694" s="1"/>
      <c r="BQ1694" s="1"/>
      <c r="BR1694" s="1"/>
      <c r="BS1694" s="1"/>
      <c r="BT1694" s="1"/>
      <c r="BU1694" s="1"/>
      <c r="BV1694" s="1"/>
      <c r="BW1694" s="1"/>
      <c r="BX1694" s="1"/>
      <c r="BY1694" s="1"/>
      <c r="BZ1694" s="1"/>
      <c r="CA1694" s="1"/>
      <c r="CB1694" s="1"/>
      <c r="CC1694" s="1"/>
      <c r="CD1694" s="1"/>
      <c r="CE1694" s="1"/>
      <c r="CF1694" s="1"/>
      <c r="CG1694" s="1"/>
      <c r="CH1694" s="1"/>
      <c r="CI1694" s="1"/>
      <c r="CJ1694" s="1"/>
      <c r="CK1694" s="1"/>
      <c r="CL1694" s="1"/>
      <c r="CM1694" s="1"/>
      <c r="CN1694" s="1"/>
      <c r="CO1694" s="1"/>
      <c r="CP1694" s="1"/>
      <c r="CQ1694" s="1"/>
      <c r="CR1694" s="1"/>
      <c r="CS1694" s="1"/>
      <c r="CT1694" s="1"/>
      <c r="CU1694" s="1"/>
      <c r="CV1694" s="1"/>
      <c r="CW1694" s="1"/>
      <c r="CX1694" s="1"/>
      <c r="CY1694" s="1"/>
      <c r="CZ1694" s="1"/>
      <c r="DA1694" s="1"/>
      <c r="DB1694" s="1"/>
      <c r="DC1694" s="1"/>
      <c r="DD1694" s="1"/>
      <c r="DE1694" s="1"/>
      <c r="DF1694" s="1"/>
      <c r="DG1694" s="1"/>
      <c r="DH1694" s="1"/>
      <c r="DI1694" s="1"/>
      <c r="DJ1694" s="1"/>
      <c r="DK1694" s="1"/>
      <c r="DL1694" s="1"/>
      <c r="DM1694" s="1"/>
      <c r="DN1694" s="1"/>
      <c r="DO1694" s="1"/>
      <c r="DP1694" s="1"/>
      <c r="DQ1694" s="1"/>
      <c r="DR1694" s="1"/>
      <c r="DS1694" s="1"/>
      <c r="DT1694" s="1"/>
      <c r="DU1694" s="1"/>
      <c r="DV1694" s="1"/>
      <c r="DW1694" s="1"/>
      <c r="DX1694" s="1"/>
      <c r="DY1694" s="1"/>
      <c r="DZ1694" s="1"/>
      <c r="EA1694" s="1"/>
      <c r="EB1694" s="1"/>
      <c r="EC1694" s="1"/>
      <c r="ED1694" s="1"/>
      <c r="EE1694" s="1"/>
      <c r="EF1694" s="1"/>
      <c r="EG1694" s="1"/>
    </row>
    <row r="1695" spans="1:137" s="46" customFormat="1" ht="11.25">
      <c r="A1695" s="1"/>
      <c r="C1695" s="48"/>
      <c r="J1695" s="1"/>
      <c r="K1695" s="1"/>
      <c r="L1695" s="1"/>
      <c r="M1695" s="1"/>
      <c r="N1695" s="1"/>
      <c r="O1695" s="1"/>
      <c r="P1695" s="1"/>
      <c r="Q1695" s="1"/>
      <c r="R1695" s="1"/>
      <c r="S1695" s="1"/>
      <c r="T1695" s="1"/>
      <c r="U1695" s="1"/>
      <c r="V1695" s="1"/>
      <c r="W1695" s="1"/>
      <c r="X1695" s="1"/>
      <c r="Y1695" s="1"/>
      <c r="Z1695" s="1"/>
      <c r="AA1695" s="1"/>
      <c r="AB1695" s="1"/>
      <c r="AC1695" s="1"/>
      <c r="AD1695" s="1"/>
      <c r="AE1695" s="1"/>
      <c r="AF1695" s="1"/>
      <c r="AG1695" s="1"/>
      <c r="AH1695" s="1"/>
      <c r="AI1695" s="1"/>
      <c r="AJ1695" s="1"/>
      <c r="AK1695" s="1"/>
      <c r="AL1695" s="1"/>
      <c r="AM1695" s="1"/>
      <c r="AN1695" s="1"/>
      <c r="AO1695" s="1"/>
      <c r="AP1695" s="1"/>
      <c r="AQ1695" s="1"/>
      <c r="AR1695" s="1"/>
      <c r="AS1695" s="1"/>
      <c r="AT1695" s="1"/>
      <c r="AU1695" s="1"/>
      <c r="AV1695" s="1"/>
      <c r="AW1695" s="1"/>
      <c r="AX1695" s="1"/>
      <c r="AY1695" s="1"/>
      <c r="AZ1695" s="1"/>
      <c r="BA1695" s="1"/>
      <c r="BB1695" s="1"/>
      <c r="BC1695" s="1"/>
      <c r="BD1695" s="1"/>
      <c r="BE1695" s="1"/>
      <c r="BF1695" s="1"/>
      <c r="BG1695" s="1"/>
      <c r="BH1695" s="1"/>
      <c r="BI1695" s="1"/>
      <c r="BJ1695" s="1"/>
      <c r="BK1695" s="1"/>
      <c r="BL1695" s="1"/>
      <c r="BM1695" s="1"/>
      <c r="BN1695" s="1"/>
      <c r="BO1695" s="1"/>
      <c r="BP1695" s="1"/>
      <c r="BQ1695" s="1"/>
      <c r="BR1695" s="1"/>
      <c r="BS1695" s="1"/>
      <c r="BT1695" s="1"/>
      <c r="BU1695" s="1"/>
      <c r="BV1695" s="1"/>
      <c r="BW1695" s="1"/>
      <c r="BX1695" s="1"/>
      <c r="BY1695" s="1"/>
      <c r="BZ1695" s="1"/>
      <c r="CA1695" s="1"/>
      <c r="CB1695" s="1"/>
      <c r="CC1695" s="1"/>
      <c r="CD1695" s="1"/>
      <c r="CE1695" s="1"/>
      <c r="CF1695" s="1"/>
      <c r="CG1695" s="1"/>
      <c r="CH1695" s="1"/>
      <c r="CI1695" s="1"/>
      <c r="CJ1695" s="1"/>
      <c r="CK1695" s="1"/>
      <c r="CL1695" s="1"/>
      <c r="CM1695" s="1"/>
      <c r="CN1695" s="1"/>
      <c r="CO1695" s="1"/>
      <c r="CP1695" s="1"/>
      <c r="CQ1695" s="1"/>
      <c r="CR1695" s="1"/>
      <c r="CS1695" s="1"/>
      <c r="CT1695" s="1"/>
      <c r="CU1695" s="1"/>
      <c r="CV1695" s="1"/>
      <c r="CW1695" s="1"/>
      <c r="CX1695" s="1"/>
      <c r="CY1695" s="1"/>
      <c r="CZ1695" s="1"/>
      <c r="DA1695" s="1"/>
      <c r="DB1695" s="1"/>
      <c r="DC1695" s="1"/>
      <c r="DD1695" s="1"/>
      <c r="DE1695" s="1"/>
      <c r="DF1695" s="1"/>
      <c r="DG1695" s="1"/>
      <c r="DH1695" s="1"/>
      <c r="DI1695" s="1"/>
      <c r="DJ1695" s="1"/>
      <c r="DK1695" s="1"/>
      <c r="DL1695" s="1"/>
      <c r="DM1695" s="1"/>
      <c r="DN1695" s="1"/>
      <c r="DO1695" s="1"/>
      <c r="DP1695" s="1"/>
      <c r="DQ1695" s="1"/>
      <c r="DR1695" s="1"/>
      <c r="DS1695" s="1"/>
      <c r="DT1695" s="1"/>
      <c r="DU1695" s="1"/>
      <c r="DV1695" s="1"/>
      <c r="DW1695" s="1"/>
      <c r="DX1695" s="1"/>
      <c r="DY1695" s="1"/>
      <c r="DZ1695" s="1"/>
      <c r="EA1695" s="1"/>
      <c r="EB1695" s="1"/>
      <c r="EC1695" s="1"/>
      <c r="ED1695" s="1"/>
      <c r="EE1695" s="1"/>
      <c r="EF1695" s="1"/>
      <c r="EG1695" s="1"/>
    </row>
    <row r="1696" spans="1:137" s="46" customFormat="1" ht="11.25">
      <c r="A1696" s="1"/>
      <c r="C1696" s="48"/>
      <c r="J1696" s="1"/>
      <c r="K1696" s="1"/>
      <c r="L1696" s="1"/>
      <c r="M1696" s="1"/>
      <c r="N1696" s="1"/>
      <c r="O1696" s="1"/>
      <c r="P1696" s="1"/>
      <c r="Q1696" s="1"/>
      <c r="R1696" s="1"/>
      <c r="S1696" s="1"/>
      <c r="T1696" s="1"/>
      <c r="U1696" s="1"/>
      <c r="V1696" s="1"/>
      <c r="W1696" s="1"/>
      <c r="X1696" s="1"/>
      <c r="Y1696" s="1"/>
      <c r="Z1696" s="1"/>
      <c r="AA1696" s="1"/>
      <c r="AB1696" s="1"/>
      <c r="AC1696" s="1"/>
      <c r="AD1696" s="1"/>
      <c r="AE1696" s="1"/>
      <c r="AF1696" s="1"/>
      <c r="AG1696" s="1"/>
      <c r="AH1696" s="1"/>
      <c r="AI1696" s="1"/>
      <c r="AJ1696" s="1"/>
      <c r="AK1696" s="1"/>
      <c r="AL1696" s="1"/>
      <c r="AM1696" s="1"/>
      <c r="AN1696" s="1"/>
      <c r="AO1696" s="1"/>
      <c r="AP1696" s="1"/>
      <c r="AQ1696" s="1"/>
      <c r="AR1696" s="1"/>
      <c r="AS1696" s="1"/>
      <c r="AT1696" s="1"/>
      <c r="AU1696" s="1"/>
      <c r="AV1696" s="1"/>
      <c r="AW1696" s="1"/>
      <c r="AX1696" s="1"/>
      <c r="AY1696" s="1"/>
      <c r="AZ1696" s="1"/>
      <c r="BA1696" s="1"/>
      <c r="BB1696" s="1"/>
      <c r="BC1696" s="1"/>
      <c r="BD1696" s="1"/>
      <c r="BE1696" s="1"/>
      <c r="BF1696" s="1"/>
      <c r="BG1696" s="1"/>
      <c r="BH1696" s="1"/>
      <c r="BI1696" s="1"/>
      <c r="BJ1696" s="1"/>
      <c r="BK1696" s="1"/>
      <c r="BL1696" s="1"/>
      <c r="BM1696" s="1"/>
      <c r="BN1696" s="1"/>
      <c r="BO1696" s="1"/>
      <c r="BP1696" s="1"/>
      <c r="BQ1696" s="1"/>
      <c r="BR1696" s="1"/>
      <c r="BS1696" s="1"/>
      <c r="BT1696" s="1"/>
      <c r="BU1696" s="1"/>
      <c r="BV1696" s="1"/>
      <c r="BW1696" s="1"/>
      <c r="BX1696" s="1"/>
      <c r="BY1696" s="1"/>
      <c r="BZ1696" s="1"/>
      <c r="CA1696" s="1"/>
      <c r="CB1696" s="1"/>
      <c r="CC1696" s="1"/>
      <c r="CD1696" s="1"/>
      <c r="CE1696" s="1"/>
      <c r="CF1696" s="1"/>
      <c r="CG1696" s="1"/>
      <c r="CH1696" s="1"/>
      <c r="CI1696" s="1"/>
      <c r="CJ1696" s="1"/>
      <c r="CK1696" s="1"/>
      <c r="CL1696" s="1"/>
      <c r="CM1696" s="1"/>
      <c r="CN1696" s="1"/>
      <c r="CO1696" s="1"/>
      <c r="CP1696" s="1"/>
      <c r="CQ1696" s="1"/>
      <c r="CR1696" s="1"/>
      <c r="CS1696" s="1"/>
      <c r="CT1696" s="1"/>
      <c r="CU1696" s="1"/>
      <c r="CV1696" s="1"/>
      <c r="CW1696" s="1"/>
      <c r="CX1696" s="1"/>
      <c r="CY1696" s="1"/>
      <c r="CZ1696" s="1"/>
      <c r="DA1696" s="1"/>
      <c r="DB1696" s="1"/>
      <c r="DC1696" s="1"/>
      <c r="DD1696" s="1"/>
      <c r="DE1696" s="1"/>
      <c r="DF1696" s="1"/>
      <c r="DG1696" s="1"/>
      <c r="DH1696" s="1"/>
      <c r="DI1696" s="1"/>
      <c r="DJ1696" s="1"/>
      <c r="DK1696" s="1"/>
      <c r="DL1696" s="1"/>
      <c r="DM1696" s="1"/>
      <c r="DN1696" s="1"/>
      <c r="DO1696" s="1"/>
      <c r="DP1696" s="1"/>
      <c r="DQ1696" s="1"/>
      <c r="DR1696" s="1"/>
      <c r="DS1696" s="1"/>
      <c r="DT1696" s="1"/>
      <c r="DU1696" s="1"/>
      <c r="DV1696" s="1"/>
      <c r="DW1696" s="1"/>
      <c r="DX1696" s="1"/>
      <c r="DY1696" s="1"/>
      <c r="DZ1696" s="1"/>
      <c r="EA1696" s="1"/>
      <c r="EB1696" s="1"/>
      <c r="EC1696" s="1"/>
      <c r="ED1696" s="1"/>
      <c r="EE1696" s="1"/>
      <c r="EF1696" s="1"/>
      <c r="EG1696" s="1"/>
    </row>
    <row r="1697" spans="1:137" s="46" customFormat="1" ht="11.25">
      <c r="A1697" s="1"/>
      <c r="C1697" s="48"/>
      <c r="J1697" s="1"/>
      <c r="K1697" s="1"/>
      <c r="L1697" s="1"/>
      <c r="M1697" s="1"/>
      <c r="N1697" s="1"/>
      <c r="O1697" s="1"/>
      <c r="P1697" s="1"/>
      <c r="Q1697" s="1"/>
      <c r="R1697" s="1"/>
      <c r="S1697" s="1"/>
      <c r="T1697" s="1"/>
      <c r="U1697" s="1"/>
      <c r="V1697" s="1"/>
      <c r="W1697" s="1"/>
      <c r="X1697" s="1"/>
      <c r="Y1697" s="1"/>
      <c r="Z1697" s="1"/>
      <c r="AA1697" s="1"/>
      <c r="AB1697" s="1"/>
      <c r="AC1697" s="1"/>
      <c r="AD1697" s="1"/>
      <c r="AE1697" s="1"/>
      <c r="AF1697" s="1"/>
      <c r="AG1697" s="1"/>
      <c r="AH1697" s="1"/>
      <c r="AI1697" s="1"/>
      <c r="AJ1697" s="1"/>
      <c r="AK1697" s="1"/>
      <c r="AL1697" s="1"/>
      <c r="AM1697" s="1"/>
      <c r="AN1697" s="1"/>
      <c r="AO1697" s="1"/>
      <c r="AP1697" s="1"/>
      <c r="AQ1697" s="1"/>
      <c r="AR1697" s="1"/>
      <c r="AS1697" s="1"/>
      <c r="AT1697" s="1"/>
      <c r="AU1697" s="1"/>
      <c r="AV1697" s="1"/>
      <c r="AW1697" s="1"/>
      <c r="AX1697" s="1"/>
      <c r="AY1697" s="1"/>
      <c r="AZ1697" s="1"/>
      <c r="BA1697" s="1"/>
      <c r="BB1697" s="1"/>
      <c r="BC1697" s="1"/>
      <c r="BD1697" s="1"/>
      <c r="BE1697" s="1"/>
      <c r="BF1697" s="1"/>
      <c r="BG1697" s="1"/>
      <c r="BH1697" s="1"/>
      <c r="BI1697" s="1"/>
      <c r="BJ1697" s="1"/>
      <c r="BK1697" s="1"/>
      <c r="BL1697" s="1"/>
      <c r="BM1697" s="1"/>
      <c r="BN1697" s="1"/>
      <c r="BO1697" s="1"/>
      <c r="BP1697" s="1"/>
      <c r="BQ1697" s="1"/>
      <c r="BR1697" s="1"/>
      <c r="BS1697" s="1"/>
      <c r="BT1697" s="1"/>
      <c r="BU1697" s="1"/>
      <c r="BV1697" s="1"/>
      <c r="BW1697" s="1"/>
      <c r="BX1697" s="1"/>
      <c r="BY1697" s="1"/>
      <c r="BZ1697" s="1"/>
      <c r="CA1697" s="1"/>
      <c r="CB1697" s="1"/>
      <c r="CC1697" s="1"/>
      <c r="CD1697" s="1"/>
      <c r="CE1697" s="1"/>
      <c r="CF1697" s="1"/>
      <c r="CG1697" s="1"/>
      <c r="CH1697" s="1"/>
      <c r="CI1697" s="1"/>
      <c r="CJ1697" s="1"/>
      <c r="CK1697" s="1"/>
      <c r="CL1697" s="1"/>
      <c r="CM1697" s="1"/>
      <c r="CN1697" s="1"/>
      <c r="CO1697" s="1"/>
      <c r="CP1697" s="1"/>
      <c r="CQ1697" s="1"/>
      <c r="CR1697" s="1"/>
      <c r="CS1697" s="1"/>
      <c r="CT1697" s="1"/>
      <c r="CU1697" s="1"/>
      <c r="CV1697" s="1"/>
      <c r="CW1697" s="1"/>
      <c r="CX1697" s="1"/>
      <c r="CY1697" s="1"/>
      <c r="CZ1697" s="1"/>
      <c r="DA1697" s="1"/>
      <c r="DB1697" s="1"/>
      <c r="DC1697" s="1"/>
      <c r="DD1697" s="1"/>
      <c r="DE1697" s="1"/>
      <c r="DF1697" s="1"/>
      <c r="DG1697" s="1"/>
      <c r="DH1697" s="1"/>
      <c r="DI1697" s="1"/>
      <c r="DJ1697" s="1"/>
      <c r="DK1697" s="1"/>
      <c r="DL1697" s="1"/>
      <c r="DM1697" s="1"/>
      <c r="DN1697" s="1"/>
      <c r="DO1697" s="1"/>
      <c r="DP1697" s="1"/>
      <c r="DQ1697" s="1"/>
      <c r="DR1697" s="1"/>
      <c r="DS1697" s="1"/>
      <c r="DT1697" s="1"/>
      <c r="DU1697" s="1"/>
      <c r="DV1697" s="1"/>
      <c r="DW1697" s="1"/>
      <c r="DX1697" s="1"/>
      <c r="DY1697" s="1"/>
      <c r="DZ1697" s="1"/>
      <c r="EA1697" s="1"/>
      <c r="EB1697" s="1"/>
      <c r="EC1697" s="1"/>
      <c r="ED1697" s="1"/>
      <c r="EE1697" s="1"/>
      <c r="EF1697" s="1"/>
      <c r="EG1697" s="1"/>
    </row>
    <row r="1698" spans="1:137" s="46" customFormat="1" ht="11.25">
      <c r="A1698" s="1"/>
      <c r="C1698" s="48"/>
      <c r="J1698" s="1"/>
      <c r="K1698" s="1"/>
      <c r="L1698" s="1"/>
      <c r="M1698" s="1"/>
      <c r="N1698" s="1"/>
      <c r="O1698" s="1"/>
      <c r="P1698" s="1"/>
      <c r="Q1698" s="1"/>
      <c r="R1698" s="1"/>
      <c r="S1698" s="1"/>
      <c r="T1698" s="1"/>
      <c r="U1698" s="1"/>
      <c r="V1698" s="1"/>
      <c r="W1698" s="1"/>
      <c r="X1698" s="1"/>
      <c r="Y1698" s="1"/>
      <c r="Z1698" s="1"/>
      <c r="AA1698" s="1"/>
      <c r="AB1698" s="1"/>
      <c r="AC1698" s="1"/>
      <c r="AD1698" s="1"/>
      <c r="AE1698" s="1"/>
      <c r="AF1698" s="1"/>
      <c r="AG1698" s="1"/>
      <c r="AH1698" s="1"/>
      <c r="AI1698" s="1"/>
      <c r="AJ1698" s="1"/>
      <c r="AK1698" s="1"/>
      <c r="AL1698" s="1"/>
      <c r="AM1698" s="1"/>
      <c r="AN1698" s="1"/>
      <c r="AO1698" s="1"/>
      <c r="AP1698" s="1"/>
      <c r="AQ1698" s="1"/>
      <c r="AR1698" s="1"/>
      <c r="AS1698" s="1"/>
      <c r="AT1698" s="1"/>
      <c r="AU1698" s="1"/>
      <c r="AV1698" s="1"/>
      <c r="AW1698" s="1"/>
      <c r="AX1698" s="1"/>
      <c r="AY1698" s="1"/>
      <c r="AZ1698" s="1"/>
      <c r="BA1698" s="1"/>
      <c r="BB1698" s="1"/>
      <c r="BC1698" s="1"/>
      <c r="BD1698" s="1"/>
      <c r="BE1698" s="1"/>
      <c r="BF1698" s="1"/>
      <c r="BG1698" s="1"/>
      <c r="BH1698" s="1"/>
      <c r="BI1698" s="1"/>
      <c r="BJ1698" s="1"/>
      <c r="BK1698" s="1"/>
      <c r="BL1698" s="1"/>
      <c r="BM1698" s="1"/>
      <c r="BN1698" s="1"/>
      <c r="BO1698" s="1"/>
      <c r="BP1698" s="1"/>
      <c r="BQ1698" s="1"/>
      <c r="BR1698" s="1"/>
      <c r="BS1698" s="1"/>
      <c r="BT1698" s="1"/>
      <c r="BU1698" s="1"/>
      <c r="BV1698" s="1"/>
      <c r="BW1698" s="1"/>
      <c r="BX1698" s="1"/>
      <c r="BY1698" s="1"/>
      <c r="BZ1698" s="1"/>
      <c r="CA1698" s="1"/>
      <c r="CB1698" s="1"/>
      <c r="CC1698" s="1"/>
      <c r="CD1698" s="1"/>
      <c r="CE1698" s="1"/>
      <c r="CF1698" s="1"/>
      <c r="CG1698" s="1"/>
      <c r="CH1698" s="1"/>
      <c r="CI1698" s="1"/>
      <c r="CJ1698" s="1"/>
      <c r="CK1698" s="1"/>
      <c r="CL1698" s="1"/>
      <c r="CM1698" s="1"/>
      <c r="CN1698" s="1"/>
      <c r="CO1698" s="1"/>
      <c r="CP1698" s="1"/>
      <c r="CQ1698" s="1"/>
      <c r="CR1698" s="1"/>
      <c r="CS1698" s="1"/>
      <c r="CT1698" s="1"/>
      <c r="CU1698" s="1"/>
      <c r="CV1698" s="1"/>
      <c r="CW1698" s="1"/>
      <c r="CX1698" s="1"/>
      <c r="CY1698" s="1"/>
      <c r="CZ1698" s="1"/>
      <c r="DA1698" s="1"/>
      <c r="DB1698" s="1"/>
      <c r="DC1698" s="1"/>
      <c r="DD1698" s="1"/>
      <c r="DE1698" s="1"/>
      <c r="DF1698" s="1"/>
      <c r="DG1698" s="1"/>
      <c r="DH1698" s="1"/>
      <c r="DI1698" s="1"/>
      <c r="DJ1698" s="1"/>
      <c r="DK1698" s="1"/>
      <c r="DL1698" s="1"/>
      <c r="DM1698" s="1"/>
      <c r="DN1698" s="1"/>
      <c r="DO1698" s="1"/>
      <c r="DP1698" s="1"/>
      <c r="DQ1698" s="1"/>
      <c r="DR1698" s="1"/>
      <c r="DS1698" s="1"/>
      <c r="DT1698" s="1"/>
      <c r="DU1698" s="1"/>
      <c r="DV1698" s="1"/>
      <c r="DW1698" s="1"/>
      <c r="DX1698" s="1"/>
      <c r="DY1698" s="1"/>
      <c r="DZ1698" s="1"/>
      <c r="EA1698" s="1"/>
      <c r="EB1698" s="1"/>
      <c r="EC1698" s="1"/>
      <c r="ED1698" s="1"/>
      <c r="EE1698" s="1"/>
      <c r="EF1698" s="1"/>
      <c r="EG1698" s="1"/>
    </row>
    <row r="1699" spans="1:137" s="46" customFormat="1" ht="11.25">
      <c r="A1699" s="1"/>
      <c r="C1699" s="48"/>
      <c r="J1699" s="1"/>
      <c r="K1699" s="1"/>
      <c r="L1699" s="1"/>
      <c r="M1699" s="1"/>
      <c r="N1699" s="1"/>
      <c r="O1699" s="1"/>
      <c r="P1699" s="1"/>
      <c r="Q1699" s="1"/>
      <c r="R1699" s="1"/>
      <c r="S1699" s="1"/>
      <c r="T1699" s="1"/>
      <c r="U1699" s="1"/>
      <c r="V1699" s="1"/>
      <c r="W1699" s="1"/>
      <c r="X1699" s="1"/>
      <c r="Y1699" s="1"/>
      <c r="Z1699" s="1"/>
      <c r="AA1699" s="1"/>
      <c r="AB1699" s="1"/>
      <c r="AC1699" s="1"/>
      <c r="AD1699" s="1"/>
      <c r="AE1699" s="1"/>
      <c r="AF1699" s="1"/>
      <c r="AG1699" s="1"/>
      <c r="AH1699" s="1"/>
      <c r="AI1699" s="1"/>
      <c r="AJ1699" s="1"/>
      <c r="AK1699" s="1"/>
      <c r="AL1699" s="1"/>
      <c r="AM1699" s="1"/>
      <c r="AN1699" s="1"/>
      <c r="AO1699" s="1"/>
      <c r="AP1699" s="1"/>
      <c r="AQ1699" s="1"/>
      <c r="AR1699" s="1"/>
      <c r="AS1699" s="1"/>
      <c r="AT1699" s="1"/>
      <c r="AU1699" s="1"/>
      <c r="AV1699" s="1"/>
      <c r="AW1699" s="1"/>
      <c r="AX1699" s="1"/>
      <c r="AY1699" s="1"/>
      <c r="AZ1699" s="1"/>
      <c r="BA1699" s="1"/>
      <c r="BB1699" s="1"/>
      <c r="BC1699" s="1"/>
      <c r="BD1699" s="1"/>
      <c r="BE1699" s="1"/>
      <c r="BF1699" s="1"/>
      <c r="BG1699" s="1"/>
      <c r="BH1699" s="1"/>
      <c r="BI1699" s="1"/>
      <c r="BJ1699" s="1"/>
      <c r="BK1699" s="1"/>
      <c r="BL1699" s="1"/>
      <c r="BM1699" s="1"/>
      <c r="BN1699" s="1"/>
      <c r="BO1699" s="1"/>
      <c r="BP1699" s="1"/>
      <c r="BQ1699" s="1"/>
      <c r="BR1699" s="1"/>
      <c r="BS1699" s="1"/>
      <c r="BT1699" s="1"/>
      <c r="BU1699" s="1"/>
      <c r="BV1699" s="1"/>
      <c r="BW1699" s="1"/>
      <c r="BX1699" s="1"/>
      <c r="BY1699" s="1"/>
      <c r="BZ1699" s="1"/>
      <c r="CA1699" s="1"/>
      <c r="CB1699" s="1"/>
      <c r="CC1699" s="1"/>
      <c r="CD1699" s="1"/>
      <c r="CE1699" s="1"/>
      <c r="CF1699" s="1"/>
      <c r="CG1699" s="1"/>
      <c r="CH1699" s="1"/>
      <c r="CI1699" s="1"/>
      <c r="CJ1699" s="1"/>
      <c r="CK1699" s="1"/>
      <c r="CL1699" s="1"/>
      <c r="CM1699" s="1"/>
      <c r="CN1699" s="1"/>
      <c r="CO1699" s="1"/>
      <c r="CP1699" s="1"/>
      <c r="CQ1699" s="1"/>
      <c r="CR1699" s="1"/>
      <c r="CS1699" s="1"/>
      <c r="CT1699" s="1"/>
      <c r="CU1699" s="1"/>
      <c r="CV1699" s="1"/>
      <c r="CW1699" s="1"/>
      <c r="CX1699" s="1"/>
      <c r="CY1699" s="1"/>
      <c r="CZ1699" s="1"/>
      <c r="DA1699" s="1"/>
      <c r="DB1699" s="1"/>
      <c r="DC1699" s="1"/>
      <c r="DD1699" s="1"/>
      <c r="DE1699" s="1"/>
      <c r="DF1699" s="1"/>
      <c r="DG1699" s="1"/>
      <c r="DH1699" s="1"/>
      <c r="DI1699" s="1"/>
      <c r="DJ1699" s="1"/>
      <c r="DK1699" s="1"/>
      <c r="DL1699" s="1"/>
      <c r="DM1699" s="1"/>
      <c r="DN1699" s="1"/>
      <c r="DO1699" s="1"/>
      <c r="DP1699" s="1"/>
      <c r="DQ1699" s="1"/>
      <c r="DR1699" s="1"/>
      <c r="DS1699" s="1"/>
      <c r="DT1699" s="1"/>
      <c r="DU1699" s="1"/>
      <c r="DV1699" s="1"/>
      <c r="DW1699" s="1"/>
      <c r="DX1699" s="1"/>
      <c r="DY1699" s="1"/>
      <c r="DZ1699" s="1"/>
      <c r="EA1699" s="1"/>
      <c r="EB1699" s="1"/>
      <c r="EC1699" s="1"/>
      <c r="ED1699" s="1"/>
      <c r="EE1699" s="1"/>
      <c r="EF1699" s="1"/>
      <c r="EG1699" s="1"/>
    </row>
    <row r="1700" spans="1:137" s="46" customFormat="1" ht="11.25">
      <c r="A1700" s="1"/>
      <c r="C1700" s="48"/>
      <c r="J1700" s="1"/>
      <c r="K1700" s="1"/>
      <c r="L1700" s="1"/>
      <c r="M1700" s="1"/>
      <c r="N1700" s="1"/>
      <c r="O1700" s="1"/>
      <c r="P1700" s="1"/>
      <c r="Q1700" s="1"/>
      <c r="R1700" s="1"/>
      <c r="S1700" s="1"/>
      <c r="T1700" s="1"/>
      <c r="U1700" s="1"/>
      <c r="V1700" s="1"/>
      <c r="W1700" s="1"/>
      <c r="X1700" s="1"/>
      <c r="Y1700" s="1"/>
      <c r="Z1700" s="1"/>
      <c r="AA1700" s="1"/>
      <c r="AB1700" s="1"/>
      <c r="AC1700" s="1"/>
      <c r="AD1700" s="1"/>
      <c r="AE1700" s="1"/>
      <c r="AF1700" s="1"/>
      <c r="AG1700" s="1"/>
      <c r="AH1700" s="1"/>
      <c r="AI1700" s="1"/>
      <c r="AJ1700" s="1"/>
      <c r="AK1700" s="1"/>
      <c r="AL1700" s="1"/>
      <c r="AM1700" s="1"/>
      <c r="AN1700" s="1"/>
      <c r="AO1700" s="1"/>
      <c r="AP1700" s="1"/>
      <c r="AQ1700" s="1"/>
      <c r="AR1700" s="1"/>
      <c r="AS1700" s="1"/>
      <c r="AT1700" s="1"/>
      <c r="AU1700" s="1"/>
      <c r="AV1700" s="1"/>
      <c r="AW1700" s="1"/>
      <c r="AX1700" s="1"/>
      <c r="AY1700" s="1"/>
      <c r="AZ1700" s="1"/>
      <c r="BA1700" s="1"/>
      <c r="BB1700" s="1"/>
      <c r="BC1700" s="1"/>
      <c r="BD1700" s="1"/>
      <c r="BE1700" s="1"/>
      <c r="BF1700" s="1"/>
      <c r="BG1700" s="1"/>
      <c r="BH1700" s="1"/>
      <c r="BI1700" s="1"/>
      <c r="BJ1700" s="1"/>
      <c r="BK1700" s="1"/>
      <c r="BL1700" s="1"/>
      <c r="BM1700" s="1"/>
      <c r="BN1700" s="1"/>
      <c r="BO1700" s="1"/>
      <c r="BP1700" s="1"/>
      <c r="BQ1700" s="1"/>
      <c r="BR1700" s="1"/>
      <c r="BS1700" s="1"/>
      <c r="BT1700" s="1"/>
      <c r="BU1700" s="1"/>
      <c r="BV1700" s="1"/>
      <c r="BW1700" s="1"/>
      <c r="BX1700" s="1"/>
      <c r="BY1700" s="1"/>
      <c r="BZ1700" s="1"/>
      <c r="CA1700" s="1"/>
      <c r="CB1700" s="1"/>
      <c r="CC1700" s="1"/>
      <c r="CD1700" s="1"/>
      <c r="CE1700" s="1"/>
      <c r="CF1700" s="1"/>
      <c r="CG1700" s="1"/>
      <c r="CH1700" s="1"/>
      <c r="CI1700" s="1"/>
      <c r="CJ1700" s="1"/>
      <c r="CK1700" s="1"/>
      <c r="CL1700" s="1"/>
      <c r="CM1700" s="1"/>
      <c r="CN1700" s="1"/>
      <c r="CO1700" s="1"/>
      <c r="CP1700" s="1"/>
      <c r="CQ1700" s="1"/>
      <c r="CR1700" s="1"/>
      <c r="CS1700" s="1"/>
      <c r="CT1700" s="1"/>
      <c r="CU1700" s="1"/>
      <c r="CV1700" s="1"/>
      <c r="CW1700" s="1"/>
      <c r="CX1700" s="1"/>
      <c r="CY1700" s="1"/>
      <c r="CZ1700" s="1"/>
      <c r="DA1700" s="1"/>
      <c r="DB1700" s="1"/>
      <c r="DC1700" s="1"/>
      <c r="DD1700" s="1"/>
      <c r="DE1700" s="1"/>
      <c r="DF1700" s="1"/>
      <c r="DG1700" s="1"/>
      <c r="DH1700" s="1"/>
      <c r="DI1700" s="1"/>
      <c r="DJ1700" s="1"/>
      <c r="DK1700" s="1"/>
      <c r="DL1700" s="1"/>
      <c r="DM1700" s="1"/>
      <c r="DN1700" s="1"/>
      <c r="DO1700" s="1"/>
      <c r="DP1700" s="1"/>
      <c r="DQ1700" s="1"/>
      <c r="DR1700" s="1"/>
      <c r="DS1700" s="1"/>
      <c r="DT1700" s="1"/>
      <c r="DU1700" s="1"/>
      <c r="DV1700" s="1"/>
      <c r="DW1700" s="1"/>
      <c r="DX1700" s="1"/>
      <c r="DY1700" s="1"/>
      <c r="DZ1700" s="1"/>
      <c r="EA1700" s="1"/>
      <c r="EB1700" s="1"/>
      <c r="EC1700" s="1"/>
      <c r="ED1700" s="1"/>
      <c r="EE1700" s="1"/>
      <c r="EF1700" s="1"/>
      <c r="EG1700" s="1"/>
    </row>
    <row r="1701" spans="1:137" s="46" customFormat="1" ht="11.25">
      <c r="A1701" s="1"/>
      <c r="C1701" s="48"/>
      <c r="J1701" s="1"/>
      <c r="K1701" s="1"/>
      <c r="L1701" s="1"/>
      <c r="M1701" s="1"/>
      <c r="N1701" s="1"/>
      <c r="O1701" s="1"/>
      <c r="P1701" s="1"/>
      <c r="Q1701" s="1"/>
      <c r="R1701" s="1"/>
      <c r="S1701" s="1"/>
      <c r="T1701" s="1"/>
      <c r="U1701" s="1"/>
      <c r="V1701" s="1"/>
      <c r="W1701" s="1"/>
      <c r="X1701" s="1"/>
      <c r="Y1701" s="1"/>
      <c r="Z1701" s="1"/>
      <c r="AA1701" s="1"/>
      <c r="AB1701" s="1"/>
      <c r="AC1701" s="1"/>
      <c r="AD1701" s="1"/>
      <c r="AE1701" s="1"/>
      <c r="AF1701" s="1"/>
      <c r="AG1701" s="1"/>
      <c r="AH1701" s="1"/>
      <c r="AI1701" s="1"/>
      <c r="AJ1701" s="1"/>
      <c r="AK1701" s="1"/>
      <c r="AL1701" s="1"/>
      <c r="AM1701" s="1"/>
      <c r="AN1701" s="1"/>
      <c r="AO1701" s="1"/>
      <c r="AP1701" s="1"/>
      <c r="AQ1701" s="1"/>
      <c r="AR1701" s="1"/>
      <c r="AS1701" s="1"/>
      <c r="AT1701" s="1"/>
      <c r="AU1701" s="1"/>
      <c r="AV1701" s="1"/>
      <c r="AW1701" s="1"/>
      <c r="AX1701" s="1"/>
      <c r="AY1701" s="1"/>
      <c r="AZ1701" s="1"/>
      <c r="BA1701" s="1"/>
      <c r="BB1701" s="1"/>
      <c r="BC1701" s="1"/>
      <c r="BD1701" s="1"/>
      <c r="BE1701" s="1"/>
      <c r="BF1701" s="1"/>
      <c r="BG1701" s="1"/>
      <c r="BH1701" s="1"/>
      <c r="BI1701" s="1"/>
      <c r="BJ1701" s="1"/>
      <c r="BK1701" s="1"/>
      <c r="BL1701" s="1"/>
      <c r="BM1701" s="1"/>
      <c r="BN1701" s="1"/>
      <c r="BO1701" s="1"/>
      <c r="BP1701" s="1"/>
      <c r="BQ1701" s="1"/>
      <c r="BR1701" s="1"/>
      <c r="BS1701" s="1"/>
      <c r="BT1701" s="1"/>
      <c r="BU1701" s="1"/>
      <c r="BV1701" s="1"/>
      <c r="BW1701" s="1"/>
      <c r="BX1701" s="1"/>
      <c r="BY1701" s="1"/>
      <c r="BZ1701" s="1"/>
      <c r="CA1701" s="1"/>
      <c r="CB1701" s="1"/>
      <c r="CC1701" s="1"/>
      <c r="CD1701" s="1"/>
      <c r="CE1701" s="1"/>
      <c r="CF1701" s="1"/>
      <c r="CG1701" s="1"/>
      <c r="CH1701" s="1"/>
      <c r="CI1701" s="1"/>
      <c r="CJ1701" s="1"/>
      <c r="CK1701" s="1"/>
      <c r="CL1701" s="1"/>
      <c r="CM1701" s="1"/>
      <c r="CN1701" s="1"/>
      <c r="CO1701" s="1"/>
      <c r="CP1701" s="1"/>
      <c r="CQ1701" s="1"/>
      <c r="CR1701" s="1"/>
      <c r="CS1701" s="1"/>
      <c r="CT1701" s="1"/>
      <c r="CU1701" s="1"/>
      <c r="CV1701" s="1"/>
      <c r="CW1701" s="1"/>
      <c r="CX1701" s="1"/>
      <c r="CY1701" s="1"/>
      <c r="CZ1701" s="1"/>
      <c r="DA1701" s="1"/>
      <c r="DB1701" s="1"/>
      <c r="DC1701" s="1"/>
      <c r="DD1701" s="1"/>
      <c r="DE1701" s="1"/>
      <c r="DF1701" s="1"/>
      <c r="DG1701" s="1"/>
      <c r="DH1701" s="1"/>
      <c r="DI1701" s="1"/>
      <c r="DJ1701" s="1"/>
      <c r="DK1701" s="1"/>
      <c r="DL1701" s="1"/>
      <c r="DM1701" s="1"/>
      <c r="DN1701" s="1"/>
      <c r="DO1701" s="1"/>
      <c r="DP1701" s="1"/>
      <c r="DQ1701" s="1"/>
      <c r="DR1701" s="1"/>
      <c r="DS1701" s="1"/>
      <c r="DT1701" s="1"/>
      <c r="DU1701" s="1"/>
      <c r="DV1701" s="1"/>
      <c r="DW1701" s="1"/>
      <c r="DX1701" s="1"/>
      <c r="DY1701" s="1"/>
      <c r="DZ1701" s="1"/>
      <c r="EA1701" s="1"/>
      <c r="EB1701" s="1"/>
      <c r="EC1701" s="1"/>
      <c r="ED1701" s="1"/>
      <c r="EE1701" s="1"/>
      <c r="EF1701" s="1"/>
      <c r="EG1701" s="1"/>
    </row>
    <row r="1702" spans="1:137" s="46" customFormat="1" ht="11.25">
      <c r="A1702" s="1"/>
      <c r="C1702" s="48"/>
      <c r="J1702" s="1"/>
      <c r="K1702" s="1"/>
      <c r="L1702" s="1"/>
      <c r="M1702" s="1"/>
      <c r="N1702" s="1"/>
      <c r="O1702" s="1"/>
      <c r="P1702" s="1"/>
      <c r="Q1702" s="1"/>
      <c r="R1702" s="1"/>
      <c r="S1702" s="1"/>
      <c r="T1702" s="1"/>
      <c r="U1702" s="1"/>
      <c r="V1702" s="1"/>
      <c r="W1702" s="1"/>
      <c r="X1702" s="1"/>
      <c r="Y1702" s="1"/>
      <c r="Z1702" s="1"/>
      <c r="AA1702" s="1"/>
      <c r="AB1702" s="1"/>
      <c r="AC1702" s="1"/>
      <c r="AD1702" s="1"/>
      <c r="AE1702" s="1"/>
      <c r="AF1702" s="1"/>
      <c r="AG1702" s="1"/>
      <c r="AH1702" s="1"/>
      <c r="AI1702" s="1"/>
      <c r="AJ1702" s="1"/>
      <c r="AK1702" s="1"/>
      <c r="AL1702" s="1"/>
      <c r="AM1702" s="1"/>
      <c r="AN1702" s="1"/>
      <c r="AO1702" s="1"/>
      <c r="AP1702" s="1"/>
      <c r="AQ1702" s="1"/>
      <c r="AR1702" s="1"/>
      <c r="AS1702" s="1"/>
      <c r="AT1702" s="1"/>
      <c r="AU1702" s="1"/>
      <c r="AV1702" s="1"/>
      <c r="AW1702" s="1"/>
      <c r="AX1702" s="1"/>
      <c r="AY1702" s="1"/>
      <c r="AZ1702" s="1"/>
      <c r="BA1702" s="1"/>
      <c r="BB1702" s="1"/>
      <c r="BC1702" s="1"/>
      <c r="BD1702" s="1"/>
      <c r="BE1702" s="1"/>
      <c r="BF1702" s="1"/>
      <c r="BG1702" s="1"/>
      <c r="BH1702" s="1"/>
      <c r="BI1702" s="1"/>
      <c r="BJ1702" s="1"/>
      <c r="BK1702" s="1"/>
      <c r="BL1702" s="1"/>
      <c r="BM1702" s="1"/>
      <c r="BN1702" s="1"/>
      <c r="BO1702" s="1"/>
      <c r="BP1702" s="1"/>
      <c r="BQ1702" s="1"/>
      <c r="BR1702" s="1"/>
      <c r="BS1702" s="1"/>
      <c r="BT1702" s="1"/>
      <c r="BU1702" s="1"/>
      <c r="BV1702" s="1"/>
      <c r="BW1702" s="1"/>
      <c r="BX1702" s="1"/>
      <c r="BY1702" s="1"/>
      <c r="BZ1702" s="1"/>
      <c r="CA1702" s="1"/>
      <c r="CB1702" s="1"/>
      <c r="CC1702" s="1"/>
      <c r="CD1702" s="1"/>
      <c r="CE1702" s="1"/>
      <c r="CF1702" s="1"/>
      <c r="CG1702" s="1"/>
      <c r="CH1702" s="1"/>
      <c r="CI1702" s="1"/>
      <c r="CJ1702" s="1"/>
      <c r="CK1702" s="1"/>
      <c r="CL1702" s="1"/>
      <c r="CM1702" s="1"/>
      <c r="CN1702" s="1"/>
      <c r="CO1702" s="1"/>
      <c r="CP1702" s="1"/>
      <c r="CQ1702" s="1"/>
      <c r="CR1702" s="1"/>
      <c r="CS1702" s="1"/>
      <c r="CT1702" s="1"/>
      <c r="CU1702" s="1"/>
      <c r="CV1702" s="1"/>
      <c r="CW1702" s="1"/>
      <c r="CX1702" s="1"/>
      <c r="CY1702" s="1"/>
      <c r="CZ1702" s="1"/>
      <c r="DA1702" s="1"/>
      <c r="DB1702" s="1"/>
      <c r="DC1702" s="1"/>
      <c r="DD1702" s="1"/>
      <c r="DE1702" s="1"/>
      <c r="DF1702" s="1"/>
      <c r="DG1702" s="1"/>
      <c r="DH1702" s="1"/>
      <c r="DI1702" s="1"/>
      <c r="DJ1702" s="1"/>
      <c r="DK1702" s="1"/>
      <c r="DL1702" s="1"/>
      <c r="DM1702" s="1"/>
      <c r="DN1702" s="1"/>
      <c r="DO1702" s="1"/>
      <c r="DP1702" s="1"/>
      <c r="DQ1702" s="1"/>
      <c r="DR1702" s="1"/>
      <c r="DS1702" s="1"/>
      <c r="DT1702" s="1"/>
      <c r="DU1702" s="1"/>
      <c r="DV1702" s="1"/>
      <c r="DW1702" s="1"/>
      <c r="DX1702" s="1"/>
      <c r="DY1702" s="1"/>
      <c r="DZ1702" s="1"/>
      <c r="EA1702" s="1"/>
      <c r="EB1702" s="1"/>
      <c r="EC1702" s="1"/>
      <c r="ED1702" s="1"/>
      <c r="EE1702" s="1"/>
      <c r="EF1702" s="1"/>
      <c r="EG1702" s="1"/>
    </row>
    <row r="1703" spans="1:137" s="46" customFormat="1" ht="11.25">
      <c r="A1703" s="1"/>
      <c r="C1703" s="48"/>
      <c r="J1703" s="1"/>
      <c r="K1703" s="1"/>
      <c r="L1703" s="1"/>
      <c r="M1703" s="1"/>
      <c r="N1703" s="1"/>
      <c r="O1703" s="1"/>
      <c r="P1703" s="1"/>
      <c r="Q1703" s="1"/>
      <c r="R1703" s="1"/>
      <c r="S1703" s="1"/>
      <c r="T1703" s="1"/>
      <c r="U1703" s="1"/>
      <c r="V1703" s="1"/>
      <c r="W1703" s="1"/>
      <c r="X1703" s="1"/>
      <c r="Y1703" s="1"/>
      <c r="Z1703" s="1"/>
      <c r="AA1703" s="1"/>
      <c r="AB1703" s="1"/>
      <c r="AC1703" s="1"/>
      <c r="AD1703" s="1"/>
      <c r="AE1703" s="1"/>
      <c r="AF1703" s="1"/>
      <c r="AG1703" s="1"/>
      <c r="AH1703" s="1"/>
      <c r="AI1703" s="1"/>
      <c r="AJ1703" s="1"/>
      <c r="AK1703" s="1"/>
      <c r="AL1703" s="1"/>
      <c r="AM1703" s="1"/>
      <c r="AN1703" s="1"/>
      <c r="AO1703" s="1"/>
      <c r="AP1703" s="1"/>
      <c r="AQ1703" s="1"/>
      <c r="AR1703" s="1"/>
      <c r="AS1703" s="1"/>
      <c r="AT1703" s="1"/>
      <c r="AU1703" s="1"/>
      <c r="AV1703" s="1"/>
      <c r="AW1703" s="1"/>
      <c r="AX1703" s="1"/>
      <c r="AY1703" s="1"/>
      <c r="AZ1703" s="1"/>
      <c r="BA1703" s="1"/>
      <c r="BB1703" s="1"/>
      <c r="BC1703" s="1"/>
      <c r="BD1703" s="1"/>
      <c r="BE1703" s="1"/>
      <c r="BF1703" s="1"/>
      <c r="BG1703" s="1"/>
      <c r="BH1703" s="1"/>
      <c r="BI1703" s="1"/>
      <c r="BJ1703" s="1"/>
      <c r="BK1703" s="1"/>
      <c r="BL1703" s="1"/>
      <c r="BM1703" s="1"/>
      <c r="BN1703" s="1"/>
      <c r="BO1703" s="1"/>
      <c r="BP1703" s="1"/>
      <c r="BQ1703" s="1"/>
      <c r="BR1703" s="1"/>
      <c r="BS1703" s="1"/>
      <c r="BT1703" s="1"/>
      <c r="BU1703" s="1"/>
      <c r="BV1703" s="1"/>
      <c r="BW1703" s="1"/>
      <c r="BX1703" s="1"/>
      <c r="BY1703" s="1"/>
      <c r="BZ1703" s="1"/>
      <c r="CA1703" s="1"/>
      <c r="CB1703" s="1"/>
      <c r="CC1703" s="1"/>
      <c r="CD1703" s="1"/>
      <c r="CE1703" s="1"/>
      <c r="CF1703" s="1"/>
      <c r="CG1703" s="1"/>
      <c r="CH1703" s="1"/>
      <c r="CI1703" s="1"/>
      <c r="CJ1703" s="1"/>
      <c r="CK1703" s="1"/>
      <c r="CL1703" s="1"/>
      <c r="CM1703" s="1"/>
      <c r="CN1703" s="1"/>
      <c r="CO1703" s="1"/>
      <c r="CP1703" s="1"/>
      <c r="CQ1703" s="1"/>
      <c r="CR1703" s="1"/>
      <c r="CS1703" s="1"/>
      <c r="CT1703" s="1"/>
      <c r="CU1703" s="1"/>
      <c r="CV1703" s="1"/>
      <c r="CW1703" s="1"/>
      <c r="CX1703" s="1"/>
      <c r="CY1703" s="1"/>
      <c r="CZ1703" s="1"/>
      <c r="DA1703" s="1"/>
      <c r="DB1703" s="1"/>
      <c r="DC1703" s="1"/>
      <c r="DD1703" s="1"/>
      <c r="DE1703" s="1"/>
      <c r="DF1703" s="1"/>
      <c r="DG1703" s="1"/>
      <c r="DH1703" s="1"/>
      <c r="DI1703" s="1"/>
      <c r="DJ1703" s="1"/>
      <c r="DK1703" s="1"/>
      <c r="DL1703" s="1"/>
      <c r="DM1703" s="1"/>
      <c r="DN1703" s="1"/>
      <c r="DO1703" s="1"/>
      <c r="DP1703" s="1"/>
      <c r="DQ1703" s="1"/>
      <c r="DR1703" s="1"/>
      <c r="DS1703" s="1"/>
      <c r="DT1703" s="1"/>
      <c r="DU1703" s="1"/>
      <c r="DV1703" s="1"/>
      <c r="DW1703" s="1"/>
      <c r="DX1703" s="1"/>
      <c r="DY1703" s="1"/>
      <c r="DZ1703" s="1"/>
      <c r="EA1703" s="1"/>
      <c r="EB1703" s="1"/>
      <c r="EC1703" s="1"/>
      <c r="ED1703" s="1"/>
      <c r="EE1703" s="1"/>
      <c r="EF1703" s="1"/>
      <c r="EG1703" s="1"/>
    </row>
    <row r="1704" spans="1:137" s="46" customFormat="1" ht="11.25">
      <c r="A1704" s="1"/>
      <c r="C1704" s="48"/>
      <c r="J1704" s="1"/>
      <c r="K1704" s="1"/>
      <c r="L1704" s="1"/>
      <c r="M1704" s="1"/>
      <c r="N1704" s="1"/>
      <c r="O1704" s="1"/>
      <c r="P1704" s="1"/>
      <c r="Q1704" s="1"/>
      <c r="R1704" s="1"/>
      <c r="S1704" s="1"/>
      <c r="T1704" s="1"/>
      <c r="U1704" s="1"/>
      <c r="V1704" s="1"/>
      <c r="W1704" s="1"/>
      <c r="X1704" s="1"/>
      <c r="Y1704" s="1"/>
      <c r="Z1704" s="1"/>
      <c r="AA1704" s="1"/>
      <c r="AB1704" s="1"/>
      <c r="AC1704" s="1"/>
      <c r="AD1704" s="1"/>
      <c r="AE1704" s="1"/>
      <c r="AF1704" s="1"/>
      <c r="AG1704" s="1"/>
      <c r="AH1704" s="1"/>
      <c r="AI1704" s="1"/>
      <c r="AJ1704" s="1"/>
      <c r="AK1704" s="1"/>
      <c r="AL1704" s="1"/>
      <c r="AM1704" s="1"/>
      <c r="AN1704" s="1"/>
      <c r="AO1704" s="1"/>
      <c r="AP1704" s="1"/>
      <c r="AQ1704" s="1"/>
      <c r="AR1704" s="1"/>
      <c r="AS1704" s="1"/>
      <c r="AT1704" s="1"/>
      <c r="AU1704" s="1"/>
      <c r="AV1704" s="1"/>
      <c r="AW1704" s="1"/>
      <c r="AX1704" s="1"/>
      <c r="AY1704" s="1"/>
      <c r="AZ1704" s="1"/>
      <c r="BA1704" s="1"/>
      <c r="BB1704" s="1"/>
      <c r="BC1704" s="1"/>
      <c r="BD1704" s="1"/>
      <c r="BE1704" s="1"/>
      <c r="BF1704" s="1"/>
      <c r="BG1704" s="1"/>
      <c r="BH1704" s="1"/>
      <c r="BI1704" s="1"/>
      <c r="BJ1704" s="1"/>
      <c r="BK1704" s="1"/>
      <c r="BL1704" s="1"/>
      <c r="BM1704" s="1"/>
      <c r="BN1704" s="1"/>
      <c r="BO1704" s="1"/>
      <c r="BP1704" s="1"/>
      <c r="BQ1704" s="1"/>
      <c r="BR1704" s="1"/>
      <c r="BS1704" s="1"/>
      <c r="BT1704" s="1"/>
      <c r="BU1704" s="1"/>
      <c r="BV1704" s="1"/>
      <c r="BW1704" s="1"/>
      <c r="BX1704" s="1"/>
      <c r="BY1704" s="1"/>
      <c r="BZ1704" s="1"/>
      <c r="CA1704" s="1"/>
      <c r="CB1704" s="1"/>
      <c r="CC1704" s="1"/>
      <c r="CD1704" s="1"/>
      <c r="CE1704" s="1"/>
      <c r="CF1704" s="1"/>
      <c r="CG1704" s="1"/>
      <c r="CH1704" s="1"/>
      <c r="CI1704" s="1"/>
      <c r="CJ1704" s="1"/>
      <c r="CK1704" s="1"/>
      <c r="CL1704" s="1"/>
      <c r="CM1704" s="1"/>
      <c r="CN1704" s="1"/>
      <c r="CO1704" s="1"/>
      <c r="CP1704" s="1"/>
      <c r="CQ1704" s="1"/>
      <c r="CR1704" s="1"/>
      <c r="CS1704" s="1"/>
      <c r="CT1704" s="1"/>
      <c r="CU1704" s="1"/>
      <c r="CV1704" s="1"/>
      <c r="CW1704" s="1"/>
      <c r="CX1704" s="1"/>
      <c r="CY1704" s="1"/>
      <c r="CZ1704" s="1"/>
      <c r="DA1704" s="1"/>
      <c r="DB1704" s="1"/>
      <c r="DC1704" s="1"/>
      <c r="DD1704" s="1"/>
      <c r="DE1704" s="1"/>
      <c r="DF1704" s="1"/>
      <c r="DG1704" s="1"/>
      <c r="DH1704" s="1"/>
      <c r="DI1704" s="1"/>
      <c r="DJ1704" s="1"/>
      <c r="DK1704" s="1"/>
      <c r="DL1704" s="1"/>
      <c r="DM1704" s="1"/>
      <c r="DN1704" s="1"/>
      <c r="DO1704" s="1"/>
      <c r="DP1704" s="1"/>
      <c r="DQ1704" s="1"/>
      <c r="DR1704" s="1"/>
      <c r="DS1704" s="1"/>
      <c r="DT1704" s="1"/>
      <c r="DU1704" s="1"/>
      <c r="DV1704" s="1"/>
      <c r="DW1704" s="1"/>
      <c r="DX1704" s="1"/>
      <c r="DY1704" s="1"/>
      <c r="DZ1704" s="1"/>
      <c r="EA1704" s="1"/>
      <c r="EB1704" s="1"/>
      <c r="EC1704" s="1"/>
      <c r="ED1704" s="1"/>
      <c r="EE1704" s="1"/>
      <c r="EF1704" s="1"/>
      <c r="EG1704" s="1"/>
    </row>
    <row r="1705" spans="1:137" s="46" customFormat="1" ht="11.25">
      <c r="A1705" s="1"/>
      <c r="C1705" s="48"/>
      <c r="J1705" s="1"/>
      <c r="K1705" s="1"/>
      <c r="L1705" s="1"/>
      <c r="M1705" s="1"/>
      <c r="N1705" s="1"/>
      <c r="O1705" s="1"/>
      <c r="P1705" s="1"/>
      <c r="Q1705" s="1"/>
      <c r="R1705" s="1"/>
      <c r="S1705" s="1"/>
      <c r="T1705" s="1"/>
      <c r="U1705" s="1"/>
      <c r="V1705" s="1"/>
      <c r="W1705" s="1"/>
      <c r="X1705" s="1"/>
      <c r="Y1705" s="1"/>
      <c r="Z1705" s="1"/>
      <c r="AA1705" s="1"/>
      <c r="AB1705" s="1"/>
      <c r="AC1705" s="1"/>
      <c r="AD1705" s="1"/>
      <c r="AE1705" s="1"/>
      <c r="AF1705" s="1"/>
      <c r="AG1705" s="1"/>
      <c r="AH1705" s="1"/>
      <c r="AI1705" s="1"/>
      <c r="AJ1705" s="1"/>
      <c r="AK1705" s="1"/>
      <c r="AL1705" s="1"/>
      <c r="AM1705" s="1"/>
      <c r="AN1705" s="1"/>
      <c r="AO1705" s="1"/>
      <c r="AP1705" s="1"/>
      <c r="AQ1705" s="1"/>
      <c r="AR1705" s="1"/>
      <c r="AS1705" s="1"/>
      <c r="AT1705" s="1"/>
      <c r="AU1705" s="1"/>
      <c r="AV1705" s="1"/>
      <c r="AW1705" s="1"/>
      <c r="AX1705" s="1"/>
      <c r="AY1705" s="1"/>
      <c r="AZ1705" s="1"/>
      <c r="BA1705" s="1"/>
      <c r="BB1705" s="1"/>
      <c r="BC1705" s="1"/>
      <c r="BD1705" s="1"/>
      <c r="BE1705" s="1"/>
      <c r="BF1705" s="1"/>
      <c r="BG1705" s="1"/>
      <c r="BH1705" s="1"/>
      <c r="BI1705" s="1"/>
      <c r="BJ1705" s="1"/>
      <c r="BK1705" s="1"/>
      <c r="BL1705" s="1"/>
      <c r="BM1705" s="1"/>
      <c r="BN1705" s="1"/>
      <c r="BO1705" s="1"/>
      <c r="BP1705" s="1"/>
      <c r="BQ1705" s="1"/>
      <c r="BR1705" s="1"/>
      <c r="BS1705" s="1"/>
      <c r="BT1705" s="1"/>
      <c r="BU1705" s="1"/>
      <c r="BV1705" s="1"/>
      <c r="BW1705" s="1"/>
      <c r="BX1705" s="1"/>
      <c r="BY1705" s="1"/>
      <c r="BZ1705" s="1"/>
      <c r="CA1705" s="1"/>
      <c r="CB1705" s="1"/>
      <c r="CC1705" s="1"/>
      <c r="CD1705" s="1"/>
      <c r="CE1705" s="1"/>
      <c r="CF1705" s="1"/>
      <c r="CG1705" s="1"/>
      <c r="CH1705" s="1"/>
      <c r="CI1705" s="1"/>
      <c r="CJ1705" s="1"/>
      <c r="CK1705" s="1"/>
      <c r="CL1705" s="1"/>
      <c r="CM1705" s="1"/>
      <c r="CN1705" s="1"/>
      <c r="CO1705" s="1"/>
      <c r="CP1705" s="1"/>
      <c r="CQ1705" s="1"/>
      <c r="CR1705" s="1"/>
      <c r="CS1705" s="1"/>
      <c r="CT1705" s="1"/>
      <c r="CU1705" s="1"/>
      <c r="CV1705" s="1"/>
      <c r="CW1705" s="1"/>
      <c r="CX1705" s="1"/>
      <c r="CY1705" s="1"/>
      <c r="CZ1705" s="1"/>
      <c r="DA1705" s="1"/>
      <c r="DB1705" s="1"/>
      <c r="DC1705" s="1"/>
      <c r="DD1705" s="1"/>
      <c r="DE1705" s="1"/>
      <c r="DF1705" s="1"/>
      <c r="DG1705" s="1"/>
      <c r="DH1705" s="1"/>
      <c r="DI1705" s="1"/>
      <c r="DJ1705" s="1"/>
      <c r="DK1705" s="1"/>
      <c r="DL1705" s="1"/>
      <c r="DM1705" s="1"/>
      <c r="DN1705" s="1"/>
      <c r="DO1705" s="1"/>
      <c r="DP1705" s="1"/>
      <c r="DQ1705" s="1"/>
      <c r="DR1705" s="1"/>
      <c r="DS1705" s="1"/>
      <c r="DT1705" s="1"/>
      <c r="DU1705" s="1"/>
      <c r="DV1705" s="1"/>
      <c r="DW1705" s="1"/>
      <c r="DX1705" s="1"/>
      <c r="DY1705" s="1"/>
      <c r="DZ1705" s="1"/>
      <c r="EA1705" s="1"/>
      <c r="EB1705" s="1"/>
      <c r="EC1705" s="1"/>
      <c r="ED1705" s="1"/>
      <c r="EE1705" s="1"/>
      <c r="EF1705" s="1"/>
      <c r="EG1705" s="1"/>
    </row>
    <row r="1706" spans="1:137" s="46" customFormat="1" ht="11.25">
      <c r="A1706" s="1"/>
      <c r="C1706" s="48"/>
      <c r="J1706" s="1"/>
      <c r="K1706" s="1"/>
      <c r="L1706" s="1"/>
      <c r="M1706" s="1"/>
      <c r="N1706" s="1"/>
      <c r="O1706" s="1"/>
      <c r="P1706" s="1"/>
      <c r="Q1706" s="1"/>
      <c r="R1706" s="1"/>
      <c r="S1706" s="1"/>
      <c r="T1706" s="1"/>
      <c r="U1706" s="1"/>
      <c r="V1706" s="1"/>
      <c r="W1706" s="1"/>
      <c r="X1706" s="1"/>
      <c r="Y1706" s="1"/>
      <c r="Z1706" s="1"/>
      <c r="AA1706" s="1"/>
      <c r="AB1706" s="1"/>
      <c r="AC1706" s="1"/>
      <c r="AD1706" s="1"/>
      <c r="AE1706" s="1"/>
      <c r="AF1706" s="1"/>
      <c r="AG1706" s="1"/>
      <c r="AH1706" s="1"/>
      <c r="AI1706" s="1"/>
      <c r="AJ1706" s="1"/>
      <c r="AK1706" s="1"/>
      <c r="AL1706" s="1"/>
      <c r="AM1706" s="1"/>
      <c r="AN1706" s="1"/>
      <c r="AO1706" s="1"/>
      <c r="AP1706" s="1"/>
      <c r="AQ1706" s="1"/>
      <c r="AR1706" s="1"/>
      <c r="AS1706" s="1"/>
      <c r="AT1706" s="1"/>
      <c r="AU1706" s="1"/>
      <c r="AV1706" s="1"/>
      <c r="AW1706" s="1"/>
      <c r="AX1706" s="1"/>
      <c r="AY1706" s="1"/>
      <c r="AZ1706" s="1"/>
      <c r="BA1706" s="1"/>
      <c r="BB1706" s="1"/>
      <c r="BC1706" s="1"/>
      <c r="BD1706" s="1"/>
      <c r="BE1706" s="1"/>
      <c r="BF1706" s="1"/>
      <c r="BG1706" s="1"/>
      <c r="BH1706" s="1"/>
      <c r="BI1706" s="1"/>
      <c r="BJ1706" s="1"/>
      <c r="BK1706" s="1"/>
      <c r="BL1706" s="1"/>
      <c r="BM1706" s="1"/>
      <c r="BN1706" s="1"/>
      <c r="BO1706" s="1"/>
      <c r="BP1706" s="1"/>
      <c r="BQ1706" s="1"/>
      <c r="BR1706" s="1"/>
      <c r="BS1706" s="1"/>
      <c r="BT1706" s="1"/>
      <c r="BU1706" s="1"/>
      <c r="BV1706" s="1"/>
      <c r="BW1706" s="1"/>
      <c r="BX1706" s="1"/>
      <c r="BY1706" s="1"/>
      <c r="BZ1706" s="1"/>
      <c r="CA1706" s="1"/>
      <c r="CB1706" s="1"/>
      <c r="CC1706" s="1"/>
      <c r="CD1706" s="1"/>
      <c r="CE1706" s="1"/>
      <c r="CF1706" s="1"/>
      <c r="CG1706" s="1"/>
      <c r="CH1706" s="1"/>
      <c r="CI1706" s="1"/>
      <c r="CJ1706" s="1"/>
      <c r="CK1706" s="1"/>
      <c r="CL1706" s="1"/>
      <c r="CM1706" s="1"/>
      <c r="CN1706" s="1"/>
      <c r="CO1706" s="1"/>
      <c r="CP1706" s="1"/>
      <c r="CQ1706" s="1"/>
      <c r="CR1706" s="1"/>
      <c r="CS1706" s="1"/>
      <c r="CT1706" s="1"/>
      <c r="CU1706" s="1"/>
      <c r="CV1706" s="1"/>
      <c r="CW1706" s="1"/>
      <c r="CX1706" s="1"/>
      <c r="CY1706" s="1"/>
      <c r="CZ1706" s="1"/>
      <c r="DA1706" s="1"/>
      <c r="DB1706" s="1"/>
      <c r="DC1706" s="1"/>
      <c r="DD1706" s="1"/>
      <c r="DE1706" s="1"/>
      <c r="DF1706" s="1"/>
      <c r="DG1706" s="1"/>
      <c r="DH1706" s="1"/>
      <c r="DI1706" s="1"/>
      <c r="DJ1706" s="1"/>
      <c r="DK1706" s="1"/>
      <c r="DL1706" s="1"/>
      <c r="DM1706" s="1"/>
      <c r="DN1706" s="1"/>
      <c r="DO1706" s="1"/>
      <c r="DP1706" s="1"/>
      <c r="DQ1706" s="1"/>
      <c r="DR1706" s="1"/>
      <c r="DS1706" s="1"/>
      <c r="DT1706" s="1"/>
      <c r="DU1706" s="1"/>
      <c r="DV1706" s="1"/>
      <c r="DW1706" s="1"/>
      <c r="DX1706" s="1"/>
      <c r="DY1706" s="1"/>
      <c r="DZ1706" s="1"/>
      <c r="EA1706" s="1"/>
      <c r="EB1706" s="1"/>
      <c r="EC1706" s="1"/>
      <c r="ED1706" s="1"/>
      <c r="EE1706" s="1"/>
      <c r="EF1706" s="1"/>
      <c r="EG1706" s="1"/>
    </row>
    <row r="1707" spans="1:137" s="46" customFormat="1" ht="11.25">
      <c r="A1707" s="1"/>
      <c r="C1707" s="48"/>
      <c r="J1707" s="1"/>
      <c r="K1707" s="1"/>
      <c r="L1707" s="1"/>
      <c r="M1707" s="1"/>
      <c r="N1707" s="1"/>
      <c r="O1707" s="1"/>
      <c r="P1707" s="1"/>
      <c r="Q1707" s="1"/>
      <c r="R1707" s="1"/>
      <c r="S1707" s="1"/>
      <c r="T1707" s="1"/>
      <c r="U1707" s="1"/>
      <c r="V1707" s="1"/>
      <c r="W1707" s="1"/>
      <c r="X1707" s="1"/>
      <c r="Y1707" s="1"/>
      <c r="Z1707" s="1"/>
      <c r="AA1707" s="1"/>
      <c r="AB1707" s="1"/>
      <c r="AC1707" s="1"/>
      <c r="AD1707" s="1"/>
      <c r="AE1707" s="1"/>
      <c r="AF1707" s="1"/>
      <c r="AG1707" s="1"/>
      <c r="AH1707" s="1"/>
      <c r="AI1707" s="1"/>
      <c r="AJ1707" s="1"/>
      <c r="AK1707" s="1"/>
      <c r="AL1707" s="1"/>
      <c r="AM1707" s="1"/>
      <c r="AN1707" s="1"/>
      <c r="AO1707" s="1"/>
      <c r="AP1707" s="1"/>
      <c r="AQ1707" s="1"/>
      <c r="AR1707" s="1"/>
      <c r="AS1707" s="1"/>
      <c r="AT1707" s="1"/>
      <c r="AU1707" s="1"/>
      <c r="AV1707" s="1"/>
      <c r="AW1707" s="1"/>
      <c r="AX1707" s="1"/>
      <c r="AY1707" s="1"/>
      <c r="AZ1707" s="1"/>
      <c r="BA1707" s="1"/>
      <c r="BB1707" s="1"/>
      <c r="BC1707" s="1"/>
      <c r="BD1707" s="1"/>
      <c r="BE1707" s="1"/>
      <c r="BF1707" s="1"/>
      <c r="BG1707" s="1"/>
      <c r="BH1707" s="1"/>
      <c r="BI1707" s="1"/>
      <c r="BJ1707" s="1"/>
      <c r="BK1707" s="1"/>
      <c r="BL1707" s="1"/>
      <c r="BM1707" s="1"/>
      <c r="BN1707" s="1"/>
      <c r="BO1707" s="1"/>
      <c r="BP1707" s="1"/>
      <c r="BQ1707" s="1"/>
      <c r="BR1707" s="1"/>
      <c r="BS1707" s="1"/>
      <c r="BT1707" s="1"/>
      <c r="BU1707" s="1"/>
      <c r="BV1707" s="1"/>
      <c r="BW1707" s="1"/>
      <c r="BX1707" s="1"/>
      <c r="BY1707" s="1"/>
      <c r="BZ1707" s="1"/>
      <c r="CA1707" s="1"/>
      <c r="CB1707" s="1"/>
      <c r="CC1707" s="1"/>
      <c r="CD1707" s="1"/>
      <c r="CE1707" s="1"/>
      <c r="CF1707" s="1"/>
      <c r="CG1707" s="1"/>
      <c r="CH1707" s="1"/>
      <c r="CI1707" s="1"/>
      <c r="CJ1707" s="1"/>
      <c r="CK1707" s="1"/>
      <c r="CL1707" s="1"/>
      <c r="CM1707" s="1"/>
      <c r="CN1707" s="1"/>
      <c r="CO1707" s="1"/>
      <c r="CP1707" s="1"/>
      <c r="CQ1707" s="1"/>
      <c r="CR1707" s="1"/>
      <c r="CS1707" s="1"/>
      <c r="CT1707" s="1"/>
      <c r="CU1707" s="1"/>
      <c r="CV1707" s="1"/>
      <c r="CW1707" s="1"/>
      <c r="CX1707" s="1"/>
      <c r="CY1707" s="1"/>
      <c r="CZ1707" s="1"/>
      <c r="DA1707" s="1"/>
      <c r="DB1707" s="1"/>
      <c r="DC1707" s="1"/>
      <c r="DD1707" s="1"/>
      <c r="DE1707" s="1"/>
      <c r="DF1707" s="1"/>
      <c r="DG1707" s="1"/>
      <c r="DH1707" s="1"/>
      <c r="DI1707" s="1"/>
      <c r="DJ1707" s="1"/>
      <c r="DK1707" s="1"/>
      <c r="DL1707" s="1"/>
      <c r="DM1707" s="1"/>
      <c r="DN1707" s="1"/>
      <c r="DO1707" s="1"/>
      <c r="DP1707" s="1"/>
      <c r="DQ1707" s="1"/>
      <c r="DR1707" s="1"/>
      <c r="DS1707" s="1"/>
      <c r="DT1707" s="1"/>
      <c r="DU1707" s="1"/>
      <c r="DV1707" s="1"/>
      <c r="DW1707" s="1"/>
      <c r="DX1707" s="1"/>
      <c r="DY1707" s="1"/>
      <c r="DZ1707" s="1"/>
      <c r="EA1707" s="1"/>
      <c r="EB1707" s="1"/>
      <c r="EC1707" s="1"/>
      <c r="ED1707" s="1"/>
      <c r="EE1707" s="1"/>
      <c r="EF1707" s="1"/>
      <c r="EG1707" s="1"/>
    </row>
    <row r="1708" spans="1:137" s="46" customFormat="1" ht="11.25">
      <c r="A1708" s="1"/>
      <c r="C1708" s="48"/>
      <c r="J1708" s="1"/>
      <c r="K1708" s="1"/>
      <c r="L1708" s="1"/>
      <c r="M1708" s="1"/>
      <c r="N1708" s="1"/>
      <c r="O1708" s="1"/>
      <c r="P1708" s="1"/>
      <c r="Q1708" s="1"/>
      <c r="R1708" s="1"/>
      <c r="S1708" s="1"/>
      <c r="T1708" s="1"/>
      <c r="U1708" s="1"/>
      <c r="V1708" s="1"/>
      <c r="W1708" s="1"/>
      <c r="X1708" s="1"/>
      <c r="Y1708" s="1"/>
      <c r="Z1708" s="1"/>
      <c r="AA1708" s="1"/>
      <c r="AB1708" s="1"/>
      <c r="AC1708" s="1"/>
      <c r="AD1708" s="1"/>
      <c r="AE1708" s="1"/>
      <c r="AF1708" s="1"/>
      <c r="AG1708" s="1"/>
      <c r="AH1708" s="1"/>
      <c r="AI1708" s="1"/>
      <c r="AJ1708" s="1"/>
      <c r="AK1708" s="1"/>
      <c r="AL1708" s="1"/>
      <c r="AM1708" s="1"/>
      <c r="AN1708" s="1"/>
      <c r="AO1708" s="1"/>
      <c r="AP1708" s="1"/>
      <c r="AQ1708" s="1"/>
      <c r="AR1708" s="1"/>
      <c r="AS1708" s="1"/>
      <c r="AT1708" s="1"/>
      <c r="AU1708" s="1"/>
      <c r="AV1708" s="1"/>
      <c r="AW1708" s="1"/>
      <c r="AX1708" s="1"/>
      <c r="AY1708" s="1"/>
      <c r="AZ1708" s="1"/>
      <c r="BA1708" s="1"/>
      <c r="BB1708" s="1"/>
      <c r="BC1708" s="1"/>
      <c r="BD1708" s="1"/>
      <c r="BE1708" s="1"/>
      <c r="BF1708" s="1"/>
      <c r="BG1708" s="1"/>
      <c r="BH1708" s="1"/>
      <c r="BI1708" s="1"/>
      <c r="BJ1708" s="1"/>
      <c r="BK1708" s="1"/>
      <c r="BL1708" s="1"/>
      <c r="BM1708" s="1"/>
      <c r="BN1708" s="1"/>
      <c r="BO1708" s="1"/>
      <c r="BP1708" s="1"/>
      <c r="BQ1708" s="1"/>
      <c r="BR1708" s="1"/>
      <c r="BS1708" s="1"/>
      <c r="BT1708" s="1"/>
      <c r="BU1708" s="1"/>
      <c r="BV1708" s="1"/>
      <c r="BW1708" s="1"/>
      <c r="BX1708" s="1"/>
      <c r="BY1708" s="1"/>
      <c r="BZ1708" s="1"/>
      <c r="CA1708" s="1"/>
      <c r="CB1708" s="1"/>
      <c r="CC1708" s="1"/>
      <c r="CD1708" s="1"/>
      <c r="CE1708" s="1"/>
      <c r="CF1708" s="1"/>
      <c r="CG1708" s="1"/>
      <c r="CH1708" s="1"/>
      <c r="CI1708" s="1"/>
      <c r="CJ1708" s="1"/>
      <c r="CK1708" s="1"/>
      <c r="CL1708" s="1"/>
      <c r="CM1708" s="1"/>
      <c r="CN1708" s="1"/>
      <c r="CO1708" s="1"/>
      <c r="CP1708" s="1"/>
      <c r="CQ1708" s="1"/>
      <c r="CR1708" s="1"/>
      <c r="CS1708" s="1"/>
      <c r="CT1708" s="1"/>
      <c r="CU1708" s="1"/>
      <c r="CV1708" s="1"/>
      <c r="CW1708" s="1"/>
      <c r="CX1708" s="1"/>
      <c r="CY1708" s="1"/>
      <c r="CZ1708" s="1"/>
      <c r="DA1708" s="1"/>
      <c r="DB1708" s="1"/>
      <c r="DC1708" s="1"/>
      <c r="DD1708" s="1"/>
      <c r="DE1708" s="1"/>
      <c r="DF1708" s="1"/>
      <c r="DG1708" s="1"/>
      <c r="DH1708" s="1"/>
      <c r="DI1708" s="1"/>
      <c r="DJ1708" s="1"/>
      <c r="DK1708" s="1"/>
      <c r="DL1708" s="1"/>
      <c r="DM1708" s="1"/>
      <c r="DN1708" s="1"/>
      <c r="DO1708" s="1"/>
      <c r="DP1708" s="1"/>
      <c r="DQ1708" s="1"/>
      <c r="DR1708" s="1"/>
      <c r="DS1708" s="1"/>
      <c r="DT1708" s="1"/>
      <c r="DU1708" s="1"/>
      <c r="DV1708" s="1"/>
      <c r="DW1708" s="1"/>
      <c r="DX1708" s="1"/>
      <c r="DY1708" s="1"/>
      <c r="DZ1708" s="1"/>
      <c r="EA1708" s="1"/>
      <c r="EB1708" s="1"/>
      <c r="EC1708" s="1"/>
      <c r="ED1708" s="1"/>
      <c r="EE1708" s="1"/>
      <c r="EF1708" s="1"/>
      <c r="EG1708" s="1"/>
    </row>
    <row r="1709" spans="1:137" s="46" customFormat="1" ht="11.25">
      <c r="A1709" s="1"/>
      <c r="C1709" s="48"/>
      <c r="J1709" s="1"/>
      <c r="K1709" s="1"/>
      <c r="L1709" s="1"/>
      <c r="M1709" s="1"/>
      <c r="N1709" s="1"/>
      <c r="O1709" s="1"/>
      <c r="P1709" s="1"/>
      <c r="Q1709" s="1"/>
      <c r="R1709" s="1"/>
      <c r="S1709" s="1"/>
      <c r="T1709" s="1"/>
      <c r="U1709" s="1"/>
      <c r="V1709" s="1"/>
      <c r="W1709" s="1"/>
      <c r="X1709" s="1"/>
      <c r="Y1709" s="1"/>
      <c r="Z1709" s="1"/>
      <c r="AA1709" s="1"/>
      <c r="AB1709" s="1"/>
      <c r="AC1709" s="1"/>
      <c r="AD1709" s="1"/>
      <c r="AE1709" s="1"/>
      <c r="AF1709" s="1"/>
      <c r="AG1709" s="1"/>
      <c r="AH1709" s="1"/>
      <c r="AI1709" s="1"/>
      <c r="AJ1709" s="1"/>
      <c r="AK1709" s="1"/>
      <c r="AL1709" s="1"/>
      <c r="AM1709" s="1"/>
      <c r="AN1709" s="1"/>
      <c r="AO1709" s="1"/>
      <c r="AP1709" s="1"/>
      <c r="AQ1709" s="1"/>
      <c r="AR1709" s="1"/>
      <c r="AS1709" s="1"/>
      <c r="AT1709" s="1"/>
      <c r="AU1709" s="1"/>
      <c r="AV1709" s="1"/>
      <c r="AW1709" s="1"/>
      <c r="AX1709" s="1"/>
      <c r="AY1709" s="1"/>
      <c r="AZ1709" s="1"/>
      <c r="BA1709" s="1"/>
      <c r="BB1709" s="1"/>
      <c r="BC1709" s="1"/>
      <c r="BD1709" s="1"/>
      <c r="BE1709" s="1"/>
      <c r="BF1709" s="1"/>
      <c r="BG1709" s="1"/>
      <c r="BH1709" s="1"/>
      <c r="BI1709" s="1"/>
      <c r="BJ1709" s="1"/>
      <c r="BK1709" s="1"/>
      <c r="BL1709" s="1"/>
      <c r="BM1709" s="1"/>
      <c r="BN1709" s="1"/>
      <c r="BO1709" s="1"/>
      <c r="BP1709" s="1"/>
      <c r="BQ1709" s="1"/>
      <c r="BR1709" s="1"/>
      <c r="BS1709" s="1"/>
      <c r="BT1709" s="1"/>
      <c r="BU1709" s="1"/>
      <c r="BV1709" s="1"/>
      <c r="BW1709" s="1"/>
      <c r="BX1709" s="1"/>
      <c r="BY1709" s="1"/>
      <c r="BZ1709" s="1"/>
      <c r="CA1709" s="1"/>
      <c r="CB1709" s="1"/>
      <c r="CC1709" s="1"/>
      <c r="CD1709" s="1"/>
      <c r="CE1709" s="1"/>
      <c r="CF1709" s="1"/>
      <c r="CG1709" s="1"/>
      <c r="CH1709" s="1"/>
      <c r="CI1709" s="1"/>
      <c r="CJ1709" s="1"/>
      <c r="CK1709" s="1"/>
      <c r="CL1709" s="1"/>
      <c r="CM1709" s="1"/>
      <c r="CN1709" s="1"/>
      <c r="CO1709" s="1"/>
      <c r="CP1709" s="1"/>
      <c r="CQ1709" s="1"/>
      <c r="CR1709" s="1"/>
      <c r="CS1709" s="1"/>
      <c r="CT1709" s="1"/>
      <c r="CU1709" s="1"/>
      <c r="CV1709" s="1"/>
      <c r="CW1709" s="1"/>
      <c r="CX1709" s="1"/>
      <c r="CY1709" s="1"/>
      <c r="CZ1709" s="1"/>
      <c r="DA1709" s="1"/>
      <c r="DB1709" s="1"/>
      <c r="DC1709" s="1"/>
      <c r="DD1709" s="1"/>
      <c r="DE1709" s="1"/>
      <c r="DF1709" s="1"/>
      <c r="DG1709" s="1"/>
      <c r="DH1709" s="1"/>
      <c r="DI1709" s="1"/>
      <c r="DJ1709" s="1"/>
      <c r="DK1709" s="1"/>
      <c r="DL1709" s="1"/>
      <c r="DM1709" s="1"/>
      <c r="DN1709" s="1"/>
      <c r="DO1709" s="1"/>
      <c r="DP1709" s="1"/>
      <c r="DQ1709" s="1"/>
      <c r="DR1709" s="1"/>
      <c r="DS1709" s="1"/>
      <c r="DT1709" s="1"/>
      <c r="DU1709" s="1"/>
      <c r="DV1709" s="1"/>
      <c r="DW1709" s="1"/>
      <c r="DX1709" s="1"/>
      <c r="DY1709" s="1"/>
      <c r="DZ1709" s="1"/>
      <c r="EA1709" s="1"/>
      <c r="EB1709" s="1"/>
      <c r="EC1709" s="1"/>
      <c r="ED1709" s="1"/>
      <c r="EE1709" s="1"/>
      <c r="EF1709" s="1"/>
      <c r="EG1709" s="1"/>
    </row>
    <row r="1710" spans="1:137" s="46" customFormat="1" ht="11.25">
      <c r="A1710" s="1"/>
      <c r="C1710" s="48"/>
      <c r="J1710" s="1"/>
      <c r="K1710" s="1"/>
      <c r="L1710" s="1"/>
      <c r="M1710" s="1"/>
      <c r="N1710" s="1"/>
      <c r="O1710" s="1"/>
      <c r="P1710" s="1"/>
      <c r="Q1710" s="1"/>
      <c r="R1710" s="1"/>
      <c r="S1710" s="1"/>
      <c r="T1710" s="1"/>
      <c r="U1710" s="1"/>
      <c r="V1710" s="1"/>
      <c r="W1710" s="1"/>
      <c r="X1710" s="1"/>
      <c r="Y1710" s="1"/>
      <c r="Z1710" s="1"/>
      <c r="AA1710" s="1"/>
      <c r="AB1710" s="1"/>
      <c r="AC1710" s="1"/>
      <c r="AD1710" s="1"/>
      <c r="AE1710" s="1"/>
      <c r="AF1710" s="1"/>
      <c r="AG1710" s="1"/>
      <c r="AH1710" s="1"/>
      <c r="AI1710" s="1"/>
      <c r="AJ1710" s="1"/>
      <c r="AK1710" s="1"/>
      <c r="AL1710" s="1"/>
      <c r="AM1710" s="1"/>
      <c r="AN1710" s="1"/>
      <c r="AO1710" s="1"/>
      <c r="AP1710" s="1"/>
      <c r="AQ1710" s="1"/>
      <c r="AR1710" s="1"/>
      <c r="AS1710" s="1"/>
      <c r="AT1710" s="1"/>
      <c r="AU1710" s="1"/>
      <c r="AV1710" s="1"/>
      <c r="AW1710" s="1"/>
      <c r="AX1710" s="1"/>
      <c r="AY1710" s="1"/>
      <c r="AZ1710" s="1"/>
      <c r="BA1710" s="1"/>
      <c r="BB1710" s="1"/>
      <c r="BC1710" s="1"/>
      <c r="BD1710" s="1"/>
      <c r="BE1710" s="1"/>
      <c r="BF1710" s="1"/>
      <c r="BG1710" s="1"/>
      <c r="BH1710" s="1"/>
      <c r="BI1710" s="1"/>
      <c r="BJ1710" s="1"/>
      <c r="BK1710" s="1"/>
      <c r="BL1710" s="1"/>
      <c r="BM1710" s="1"/>
      <c r="BN1710" s="1"/>
      <c r="BO1710" s="1"/>
      <c r="BP1710" s="1"/>
      <c r="BQ1710" s="1"/>
      <c r="BR1710" s="1"/>
      <c r="BS1710" s="1"/>
      <c r="BT1710" s="1"/>
      <c r="BU1710" s="1"/>
      <c r="BV1710" s="1"/>
      <c r="BW1710" s="1"/>
      <c r="BX1710" s="1"/>
      <c r="BY1710" s="1"/>
      <c r="BZ1710" s="1"/>
      <c r="CA1710" s="1"/>
      <c r="CB1710" s="1"/>
      <c r="CC1710" s="1"/>
      <c r="CD1710" s="1"/>
      <c r="CE1710" s="1"/>
      <c r="CF1710" s="1"/>
      <c r="CG1710" s="1"/>
      <c r="CH1710" s="1"/>
      <c r="CI1710" s="1"/>
      <c r="CJ1710" s="1"/>
      <c r="CK1710" s="1"/>
      <c r="CL1710" s="1"/>
      <c r="CM1710" s="1"/>
      <c r="CN1710" s="1"/>
      <c r="CO1710" s="1"/>
      <c r="CP1710" s="1"/>
      <c r="CQ1710" s="1"/>
      <c r="CR1710" s="1"/>
      <c r="CS1710" s="1"/>
      <c r="CT1710" s="1"/>
      <c r="CU1710" s="1"/>
      <c r="CV1710" s="1"/>
      <c r="CW1710" s="1"/>
      <c r="CX1710" s="1"/>
      <c r="CY1710" s="1"/>
      <c r="CZ1710" s="1"/>
      <c r="DA1710" s="1"/>
      <c r="DB1710" s="1"/>
      <c r="DC1710" s="1"/>
      <c r="DD1710" s="1"/>
      <c r="DE1710" s="1"/>
      <c r="DF1710" s="1"/>
      <c r="DG1710" s="1"/>
      <c r="DH1710" s="1"/>
      <c r="DI1710" s="1"/>
      <c r="DJ1710" s="1"/>
      <c r="DK1710" s="1"/>
      <c r="DL1710" s="1"/>
      <c r="DM1710" s="1"/>
      <c r="DN1710" s="1"/>
      <c r="DO1710" s="1"/>
      <c r="DP1710" s="1"/>
      <c r="DQ1710" s="1"/>
      <c r="DR1710" s="1"/>
      <c r="DS1710" s="1"/>
      <c r="DT1710" s="1"/>
      <c r="DU1710" s="1"/>
      <c r="DV1710" s="1"/>
      <c r="DW1710" s="1"/>
      <c r="DX1710" s="1"/>
      <c r="DY1710" s="1"/>
      <c r="DZ1710" s="1"/>
      <c r="EA1710" s="1"/>
      <c r="EB1710" s="1"/>
      <c r="EC1710" s="1"/>
      <c r="ED1710" s="1"/>
      <c r="EE1710" s="1"/>
      <c r="EF1710" s="1"/>
      <c r="EG1710" s="1"/>
    </row>
    <row r="1711" spans="1:137" s="46" customFormat="1" ht="11.25">
      <c r="A1711" s="1"/>
      <c r="C1711" s="48"/>
      <c r="J1711" s="1"/>
      <c r="K1711" s="1"/>
      <c r="L1711" s="1"/>
      <c r="M1711" s="1"/>
      <c r="N1711" s="1"/>
      <c r="O1711" s="1"/>
      <c r="P1711" s="1"/>
      <c r="Q1711" s="1"/>
      <c r="R1711" s="1"/>
      <c r="S1711" s="1"/>
      <c r="T1711" s="1"/>
      <c r="U1711" s="1"/>
      <c r="V1711" s="1"/>
      <c r="W1711" s="1"/>
      <c r="X1711" s="1"/>
      <c r="Y1711" s="1"/>
      <c r="Z1711" s="1"/>
      <c r="AA1711" s="1"/>
      <c r="AB1711" s="1"/>
      <c r="AC1711" s="1"/>
      <c r="AD1711" s="1"/>
      <c r="AE1711" s="1"/>
      <c r="AF1711" s="1"/>
      <c r="AG1711" s="1"/>
      <c r="AH1711" s="1"/>
      <c r="AI1711" s="1"/>
      <c r="AJ1711" s="1"/>
      <c r="AK1711" s="1"/>
      <c r="AL1711" s="1"/>
      <c r="AM1711" s="1"/>
      <c r="AN1711" s="1"/>
      <c r="AO1711" s="1"/>
      <c r="AP1711" s="1"/>
      <c r="AQ1711" s="1"/>
      <c r="AR1711" s="1"/>
      <c r="AS1711" s="1"/>
      <c r="AT1711" s="1"/>
      <c r="AU1711" s="1"/>
      <c r="AV1711" s="1"/>
      <c r="AW1711" s="1"/>
      <c r="AX1711" s="1"/>
      <c r="AY1711" s="1"/>
      <c r="AZ1711" s="1"/>
      <c r="BA1711" s="1"/>
      <c r="BB1711" s="1"/>
      <c r="BC1711" s="1"/>
      <c r="BD1711" s="1"/>
      <c r="BE1711" s="1"/>
      <c r="BF1711" s="1"/>
      <c r="BG1711" s="1"/>
      <c r="BH1711" s="1"/>
      <c r="BI1711" s="1"/>
      <c r="BJ1711" s="1"/>
      <c r="BK1711" s="1"/>
      <c r="BL1711" s="1"/>
      <c r="BM1711" s="1"/>
      <c r="BN1711" s="1"/>
      <c r="BO1711" s="1"/>
      <c r="BP1711" s="1"/>
      <c r="BQ1711" s="1"/>
      <c r="BR1711" s="1"/>
      <c r="BS1711" s="1"/>
      <c r="BT1711" s="1"/>
      <c r="BU1711" s="1"/>
      <c r="BV1711" s="1"/>
      <c r="BW1711" s="1"/>
      <c r="BX1711" s="1"/>
      <c r="BY1711" s="1"/>
      <c r="BZ1711" s="1"/>
      <c r="CA1711" s="1"/>
      <c r="CB1711" s="1"/>
      <c r="CC1711" s="1"/>
      <c r="CD1711" s="1"/>
      <c r="CE1711" s="1"/>
      <c r="CF1711" s="1"/>
      <c r="CG1711" s="1"/>
      <c r="CH1711" s="1"/>
      <c r="CI1711" s="1"/>
      <c r="CJ1711" s="1"/>
      <c r="CK1711" s="1"/>
      <c r="CL1711" s="1"/>
      <c r="CM1711" s="1"/>
      <c r="CN1711" s="1"/>
      <c r="CO1711" s="1"/>
      <c r="CP1711" s="1"/>
      <c r="CQ1711" s="1"/>
      <c r="CR1711" s="1"/>
      <c r="CS1711" s="1"/>
      <c r="CT1711" s="1"/>
      <c r="CU1711" s="1"/>
      <c r="CV1711" s="1"/>
      <c r="CW1711" s="1"/>
      <c r="CX1711" s="1"/>
      <c r="CY1711" s="1"/>
      <c r="CZ1711" s="1"/>
      <c r="DA1711" s="1"/>
      <c r="DB1711" s="1"/>
      <c r="DC1711" s="1"/>
      <c r="DD1711" s="1"/>
      <c r="DE1711" s="1"/>
      <c r="DF1711" s="1"/>
      <c r="DG1711" s="1"/>
      <c r="DH1711" s="1"/>
      <c r="DI1711" s="1"/>
      <c r="DJ1711" s="1"/>
      <c r="DK1711" s="1"/>
      <c r="DL1711" s="1"/>
      <c r="DM1711" s="1"/>
      <c r="DN1711" s="1"/>
      <c r="DO1711" s="1"/>
      <c r="DP1711" s="1"/>
      <c r="DQ1711" s="1"/>
      <c r="DR1711" s="1"/>
      <c r="DS1711" s="1"/>
      <c r="DT1711" s="1"/>
      <c r="DU1711" s="1"/>
      <c r="DV1711" s="1"/>
      <c r="DW1711" s="1"/>
      <c r="DX1711" s="1"/>
      <c r="DY1711" s="1"/>
      <c r="DZ1711" s="1"/>
      <c r="EA1711" s="1"/>
      <c r="EB1711" s="1"/>
      <c r="EC1711" s="1"/>
      <c r="ED1711" s="1"/>
      <c r="EE1711" s="1"/>
      <c r="EF1711" s="1"/>
      <c r="EG1711" s="1"/>
    </row>
    <row r="1712" spans="1:137" s="46" customFormat="1" ht="11.25">
      <c r="A1712" s="1"/>
      <c r="C1712" s="48"/>
      <c r="J1712" s="1"/>
      <c r="K1712" s="1"/>
      <c r="L1712" s="1"/>
      <c r="M1712" s="1"/>
      <c r="N1712" s="1"/>
      <c r="O1712" s="1"/>
      <c r="P1712" s="1"/>
      <c r="Q1712" s="1"/>
      <c r="R1712" s="1"/>
      <c r="S1712" s="1"/>
      <c r="T1712" s="1"/>
      <c r="U1712" s="1"/>
      <c r="V1712" s="1"/>
      <c r="W1712" s="1"/>
      <c r="X1712" s="1"/>
      <c r="Y1712" s="1"/>
      <c r="Z1712" s="1"/>
      <c r="AA1712" s="1"/>
      <c r="AB1712" s="1"/>
      <c r="AC1712" s="1"/>
      <c r="AD1712" s="1"/>
      <c r="AE1712" s="1"/>
      <c r="AF1712" s="1"/>
      <c r="AG1712" s="1"/>
      <c r="AH1712" s="1"/>
      <c r="AI1712" s="1"/>
      <c r="AJ1712" s="1"/>
      <c r="AK1712" s="1"/>
      <c r="AL1712" s="1"/>
      <c r="AM1712" s="1"/>
      <c r="AN1712" s="1"/>
      <c r="AO1712" s="1"/>
      <c r="AP1712" s="1"/>
      <c r="AQ1712" s="1"/>
      <c r="AR1712" s="1"/>
      <c r="AS1712" s="1"/>
      <c r="AT1712" s="1"/>
      <c r="AU1712" s="1"/>
      <c r="AV1712" s="1"/>
      <c r="AW1712" s="1"/>
      <c r="AX1712" s="1"/>
      <c r="AY1712" s="1"/>
      <c r="AZ1712" s="1"/>
      <c r="BA1712" s="1"/>
      <c r="BB1712" s="1"/>
      <c r="BC1712" s="1"/>
      <c r="BD1712" s="1"/>
      <c r="BE1712" s="1"/>
      <c r="BF1712" s="1"/>
      <c r="BG1712" s="1"/>
      <c r="BH1712" s="1"/>
      <c r="BI1712" s="1"/>
      <c r="BJ1712" s="1"/>
      <c r="BK1712" s="1"/>
      <c r="BL1712" s="1"/>
      <c r="BM1712" s="1"/>
      <c r="BN1712" s="1"/>
      <c r="BO1712" s="1"/>
      <c r="BP1712" s="1"/>
      <c r="BQ1712" s="1"/>
      <c r="BR1712" s="1"/>
      <c r="BS1712" s="1"/>
      <c r="BT1712" s="1"/>
      <c r="BU1712" s="1"/>
      <c r="BV1712" s="1"/>
      <c r="BW1712" s="1"/>
      <c r="BX1712" s="1"/>
      <c r="BY1712" s="1"/>
      <c r="BZ1712" s="1"/>
      <c r="CA1712" s="1"/>
      <c r="CB1712" s="1"/>
      <c r="CC1712" s="1"/>
      <c r="CD1712" s="1"/>
      <c r="CE1712" s="1"/>
      <c r="CF1712" s="1"/>
      <c r="CG1712" s="1"/>
      <c r="CH1712" s="1"/>
      <c r="CI1712" s="1"/>
      <c r="CJ1712" s="1"/>
      <c r="CK1712" s="1"/>
      <c r="CL1712" s="1"/>
      <c r="CM1712" s="1"/>
      <c r="CN1712" s="1"/>
      <c r="CO1712" s="1"/>
      <c r="CP1712" s="1"/>
      <c r="CQ1712" s="1"/>
      <c r="CR1712" s="1"/>
      <c r="CS1712" s="1"/>
      <c r="CT1712" s="1"/>
      <c r="CU1712" s="1"/>
      <c r="CV1712" s="1"/>
      <c r="CW1712" s="1"/>
      <c r="CX1712" s="1"/>
      <c r="CY1712" s="1"/>
      <c r="CZ1712" s="1"/>
      <c r="DA1712" s="1"/>
      <c r="DB1712" s="1"/>
      <c r="DC1712" s="1"/>
      <c r="DD1712" s="1"/>
      <c r="DE1712" s="1"/>
      <c r="DF1712" s="1"/>
      <c r="DG1712" s="1"/>
      <c r="DH1712" s="1"/>
      <c r="DI1712" s="1"/>
      <c r="DJ1712" s="1"/>
      <c r="DK1712" s="1"/>
      <c r="DL1712" s="1"/>
      <c r="DM1712" s="1"/>
      <c r="DN1712" s="1"/>
      <c r="DO1712" s="1"/>
      <c r="DP1712" s="1"/>
      <c r="DQ1712" s="1"/>
      <c r="DR1712" s="1"/>
      <c r="DS1712" s="1"/>
      <c r="DT1712" s="1"/>
      <c r="DU1712" s="1"/>
      <c r="DV1712" s="1"/>
      <c r="DW1712" s="1"/>
      <c r="DX1712" s="1"/>
      <c r="DY1712" s="1"/>
      <c r="DZ1712" s="1"/>
      <c r="EA1712" s="1"/>
      <c r="EB1712" s="1"/>
      <c r="EC1712" s="1"/>
      <c r="ED1712" s="1"/>
      <c r="EE1712" s="1"/>
      <c r="EF1712" s="1"/>
      <c r="EG1712" s="1"/>
    </row>
    <row r="1713" spans="1:137" s="46" customFormat="1" ht="11.25">
      <c r="A1713" s="1"/>
      <c r="C1713" s="48"/>
      <c r="J1713" s="1"/>
      <c r="K1713" s="1"/>
      <c r="L1713" s="1"/>
      <c r="M1713" s="1"/>
      <c r="N1713" s="1"/>
      <c r="O1713" s="1"/>
      <c r="P1713" s="1"/>
      <c r="Q1713" s="1"/>
      <c r="R1713" s="1"/>
      <c r="S1713" s="1"/>
      <c r="T1713" s="1"/>
      <c r="U1713" s="1"/>
      <c r="V1713" s="1"/>
      <c r="W1713" s="1"/>
      <c r="X1713" s="1"/>
      <c r="Y1713" s="1"/>
      <c r="Z1713" s="1"/>
      <c r="AA1713" s="1"/>
      <c r="AB1713" s="1"/>
      <c r="AC1713" s="1"/>
      <c r="AD1713" s="1"/>
      <c r="AE1713" s="1"/>
      <c r="AF1713" s="1"/>
      <c r="AG1713" s="1"/>
      <c r="AH1713" s="1"/>
      <c r="AI1713" s="1"/>
      <c r="AJ1713" s="1"/>
      <c r="AK1713" s="1"/>
      <c r="AL1713" s="1"/>
      <c r="AM1713" s="1"/>
      <c r="AN1713" s="1"/>
      <c r="AO1713" s="1"/>
      <c r="AP1713" s="1"/>
      <c r="AQ1713" s="1"/>
      <c r="AR1713" s="1"/>
      <c r="AS1713" s="1"/>
      <c r="AT1713" s="1"/>
      <c r="AU1713" s="1"/>
      <c r="AV1713" s="1"/>
      <c r="AW1713" s="1"/>
      <c r="AX1713" s="1"/>
      <c r="AY1713" s="1"/>
      <c r="AZ1713" s="1"/>
      <c r="BA1713" s="1"/>
      <c r="BB1713" s="1"/>
      <c r="BC1713" s="1"/>
      <c r="BD1713" s="1"/>
      <c r="BE1713" s="1"/>
      <c r="BF1713" s="1"/>
      <c r="BG1713" s="1"/>
      <c r="BH1713" s="1"/>
      <c r="BI1713" s="1"/>
      <c r="BJ1713" s="1"/>
      <c r="BK1713" s="1"/>
      <c r="BL1713" s="1"/>
      <c r="BM1713" s="1"/>
      <c r="BN1713" s="1"/>
      <c r="BO1713" s="1"/>
      <c r="BP1713" s="1"/>
      <c r="BQ1713" s="1"/>
      <c r="BR1713" s="1"/>
      <c r="BS1713" s="1"/>
      <c r="BT1713" s="1"/>
      <c r="BU1713" s="1"/>
      <c r="BV1713" s="1"/>
      <c r="BW1713" s="1"/>
      <c r="BX1713" s="1"/>
      <c r="BY1713" s="1"/>
      <c r="BZ1713" s="1"/>
      <c r="CA1713" s="1"/>
      <c r="CB1713" s="1"/>
      <c r="CC1713" s="1"/>
      <c r="CD1713" s="1"/>
      <c r="CE1713" s="1"/>
      <c r="CF1713" s="1"/>
      <c r="CG1713" s="1"/>
      <c r="CH1713" s="1"/>
      <c r="CI1713" s="1"/>
      <c r="CJ1713" s="1"/>
      <c r="CK1713" s="1"/>
      <c r="CL1713" s="1"/>
      <c r="CM1713" s="1"/>
      <c r="CN1713" s="1"/>
      <c r="CO1713" s="1"/>
      <c r="CP1713" s="1"/>
      <c r="CQ1713" s="1"/>
      <c r="CR1713" s="1"/>
      <c r="CS1713" s="1"/>
      <c r="CT1713" s="1"/>
      <c r="CU1713" s="1"/>
      <c r="CV1713" s="1"/>
      <c r="CW1713" s="1"/>
      <c r="CX1713" s="1"/>
      <c r="CY1713" s="1"/>
      <c r="CZ1713" s="1"/>
      <c r="DA1713" s="1"/>
      <c r="DB1713" s="1"/>
      <c r="DC1713" s="1"/>
      <c r="DD1713" s="1"/>
      <c r="DE1713" s="1"/>
      <c r="DF1713" s="1"/>
      <c r="DG1713" s="1"/>
      <c r="DH1713" s="1"/>
      <c r="DI1713" s="1"/>
      <c r="DJ1713" s="1"/>
      <c r="DK1713" s="1"/>
      <c r="DL1713" s="1"/>
      <c r="DM1713" s="1"/>
      <c r="DN1713" s="1"/>
      <c r="DO1713" s="1"/>
      <c r="DP1713" s="1"/>
      <c r="DQ1713" s="1"/>
      <c r="DR1713" s="1"/>
      <c r="DS1713" s="1"/>
      <c r="DT1713" s="1"/>
      <c r="DU1713" s="1"/>
      <c r="DV1713" s="1"/>
      <c r="DW1713" s="1"/>
      <c r="DX1713" s="1"/>
      <c r="DY1713" s="1"/>
      <c r="DZ1713" s="1"/>
      <c r="EA1713" s="1"/>
      <c r="EB1713" s="1"/>
      <c r="EC1713" s="1"/>
      <c r="ED1713" s="1"/>
      <c r="EE1713" s="1"/>
      <c r="EF1713" s="1"/>
      <c r="EG1713" s="1"/>
    </row>
    <row r="1714" spans="1:137" s="46" customFormat="1" ht="11.25">
      <c r="A1714" s="1"/>
      <c r="C1714" s="48"/>
      <c r="J1714" s="1"/>
      <c r="K1714" s="1"/>
      <c r="L1714" s="1"/>
      <c r="M1714" s="1"/>
      <c r="N1714" s="1"/>
      <c r="O1714" s="1"/>
      <c r="P1714" s="1"/>
      <c r="Q1714" s="1"/>
      <c r="R1714" s="1"/>
      <c r="S1714" s="1"/>
      <c r="T1714" s="1"/>
      <c r="U1714" s="1"/>
      <c r="V1714" s="1"/>
      <c r="W1714" s="1"/>
      <c r="X1714" s="1"/>
      <c r="Y1714" s="1"/>
      <c r="Z1714" s="1"/>
      <c r="AA1714" s="1"/>
      <c r="AB1714" s="1"/>
      <c r="AC1714" s="1"/>
      <c r="AD1714" s="1"/>
      <c r="AE1714" s="1"/>
      <c r="AF1714" s="1"/>
      <c r="AG1714" s="1"/>
      <c r="AH1714" s="1"/>
      <c r="AI1714" s="1"/>
      <c r="AJ1714" s="1"/>
      <c r="AK1714" s="1"/>
      <c r="AL1714" s="1"/>
      <c r="AM1714" s="1"/>
      <c r="AN1714" s="1"/>
      <c r="AO1714" s="1"/>
      <c r="AP1714" s="1"/>
      <c r="AQ1714" s="1"/>
      <c r="AR1714" s="1"/>
      <c r="AS1714" s="1"/>
      <c r="AT1714" s="1"/>
      <c r="AU1714" s="1"/>
      <c r="AV1714" s="1"/>
      <c r="AW1714" s="1"/>
      <c r="AX1714" s="1"/>
      <c r="AY1714" s="1"/>
      <c r="AZ1714" s="1"/>
      <c r="BA1714" s="1"/>
      <c r="BB1714" s="1"/>
      <c r="BC1714" s="1"/>
      <c r="BD1714" s="1"/>
      <c r="BE1714" s="1"/>
      <c r="BF1714" s="1"/>
      <c r="BG1714" s="1"/>
      <c r="BH1714" s="1"/>
      <c r="BI1714" s="1"/>
      <c r="BJ1714" s="1"/>
      <c r="BK1714" s="1"/>
      <c r="BL1714" s="1"/>
      <c r="BM1714" s="1"/>
      <c r="BN1714" s="1"/>
      <c r="BO1714" s="1"/>
      <c r="BP1714" s="1"/>
      <c r="BQ1714" s="1"/>
      <c r="BR1714" s="1"/>
      <c r="BS1714" s="1"/>
      <c r="BT1714" s="1"/>
      <c r="BU1714" s="1"/>
      <c r="BV1714" s="1"/>
      <c r="BW1714" s="1"/>
      <c r="BX1714" s="1"/>
      <c r="BY1714" s="1"/>
      <c r="BZ1714" s="1"/>
      <c r="CA1714" s="1"/>
      <c r="CB1714" s="1"/>
      <c r="CC1714" s="1"/>
      <c r="CD1714" s="1"/>
      <c r="CE1714" s="1"/>
      <c r="CF1714" s="1"/>
      <c r="CG1714" s="1"/>
      <c r="CH1714" s="1"/>
      <c r="CI1714" s="1"/>
      <c r="CJ1714" s="1"/>
      <c r="CK1714" s="1"/>
      <c r="CL1714" s="1"/>
      <c r="CM1714" s="1"/>
      <c r="CN1714" s="1"/>
      <c r="CO1714" s="1"/>
      <c r="CP1714" s="1"/>
      <c r="CQ1714" s="1"/>
      <c r="CR1714" s="1"/>
      <c r="CS1714" s="1"/>
      <c r="CT1714" s="1"/>
      <c r="CU1714" s="1"/>
      <c r="CV1714" s="1"/>
      <c r="CW1714" s="1"/>
      <c r="CX1714" s="1"/>
      <c r="CY1714" s="1"/>
      <c r="CZ1714" s="1"/>
      <c r="DA1714" s="1"/>
      <c r="DB1714" s="1"/>
      <c r="DC1714" s="1"/>
      <c r="DD1714" s="1"/>
      <c r="DE1714" s="1"/>
      <c r="DF1714" s="1"/>
      <c r="DG1714" s="1"/>
      <c r="DH1714" s="1"/>
      <c r="DI1714" s="1"/>
      <c r="DJ1714" s="1"/>
      <c r="DK1714" s="1"/>
      <c r="DL1714" s="1"/>
      <c r="DM1714" s="1"/>
      <c r="DN1714" s="1"/>
      <c r="DO1714" s="1"/>
      <c r="DP1714" s="1"/>
      <c r="DQ1714" s="1"/>
      <c r="DR1714" s="1"/>
      <c r="DS1714" s="1"/>
      <c r="DT1714" s="1"/>
      <c r="DU1714" s="1"/>
      <c r="DV1714" s="1"/>
      <c r="DW1714" s="1"/>
      <c r="DX1714" s="1"/>
      <c r="DY1714" s="1"/>
      <c r="DZ1714" s="1"/>
      <c r="EA1714" s="1"/>
      <c r="EB1714" s="1"/>
      <c r="EC1714" s="1"/>
      <c r="ED1714" s="1"/>
      <c r="EE1714" s="1"/>
      <c r="EF1714" s="1"/>
      <c r="EG1714" s="1"/>
    </row>
    <row r="1715" spans="1:137" s="46" customFormat="1" ht="11.25">
      <c r="A1715" s="1"/>
      <c r="C1715" s="48"/>
      <c r="J1715" s="1"/>
      <c r="K1715" s="1"/>
      <c r="L1715" s="1"/>
      <c r="M1715" s="1"/>
      <c r="N1715" s="1"/>
      <c r="O1715" s="1"/>
      <c r="P1715" s="1"/>
      <c r="Q1715" s="1"/>
      <c r="R1715" s="1"/>
      <c r="S1715" s="1"/>
      <c r="T1715" s="1"/>
      <c r="U1715" s="1"/>
      <c r="V1715" s="1"/>
      <c r="W1715" s="1"/>
      <c r="X1715" s="1"/>
      <c r="Y1715" s="1"/>
      <c r="Z1715" s="1"/>
      <c r="AA1715" s="1"/>
      <c r="AB1715" s="1"/>
      <c r="AC1715" s="1"/>
      <c r="AD1715" s="1"/>
      <c r="AE1715" s="1"/>
      <c r="AF1715" s="1"/>
      <c r="AG1715" s="1"/>
      <c r="AH1715" s="1"/>
      <c r="AI1715" s="1"/>
      <c r="AJ1715" s="1"/>
      <c r="AK1715" s="1"/>
      <c r="AL1715" s="1"/>
      <c r="AM1715" s="1"/>
      <c r="AN1715" s="1"/>
      <c r="AO1715" s="1"/>
      <c r="AP1715" s="1"/>
      <c r="AQ1715" s="1"/>
      <c r="AR1715" s="1"/>
      <c r="AS1715" s="1"/>
      <c r="AT1715" s="1"/>
      <c r="AU1715" s="1"/>
      <c r="AV1715" s="1"/>
      <c r="AW1715" s="1"/>
      <c r="AX1715" s="1"/>
      <c r="AY1715" s="1"/>
      <c r="AZ1715" s="1"/>
      <c r="BA1715" s="1"/>
      <c r="BB1715" s="1"/>
      <c r="BC1715" s="1"/>
      <c r="BD1715" s="1"/>
      <c r="BE1715" s="1"/>
      <c r="BF1715" s="1"/>
      <c r="BG1715" s="1"/>
      <c r="BH1715" s="1"/>
      <c r="BI1715" s="1"/>
      <c r="BJ1715" s="1"/>
      <c r="BK1715" s="1"/>
      <c r="BL1715" s="1"/>
      <c r="BM1715" s="1"/>
      <c r="BN1715" s="1"/>
      <c r="BO1715" s="1"/>
      <c r="BP1715" s="1"/>
      <c r="BQ1715" s="1"/>
      <c r="BR1715" s="1"/>
      <c r="BS1715" s="1"/>
      <c r="BT1715" s="1"/>
      <c r="BU1715" s="1"/>
      <c r="BV1715" s="1"/>
      <c r="BW1715" s="1"/>
      <c r="BX1715" s="1"/>
      <c r="BY1715" s="1"/>
      <c r="BZ1715" s="1"/>
      <c r="CA1715" s="1"/>
      <c r="CB1715" s="1"/>
      <c r="CC1715" s="1"/>
      <c r="CD1715" s="1"/>
      <c r="CE1715" s="1"/>
      <c r="CF1715" s="1"/>
      <c r="CG1715" s="1"/>
      <c r="CH1715" s="1"/>
      <c r="CI1715" s="1"/>
      <c r="CJ1715" s="1"/>
      <c r="CK1715" s="1"/>
      <c r="CL1715" s="1"/>
      <c r="CM1715" s="1"/>
      <c r="CN1715" s="1"/>
      <c r="CO1715" s="1"/>
      <c r="CP1715" s="1"/>
      <c r="CQ1715" s="1"/>
      <c r="CR1715" s="1"/>
      <c r="CS1715" s="1"/>
      <c r="CT1715" s="1"/>
      <c r="CU1715" s="1"/>
      <c r="CV1715" s="1"/>
      <c r="CW1715" s="1"/>
      <c r="CX1715" s="1"/>
      <c r="CY1715" s="1"/>
      <c r="CZ1715" s="1"/>
      <c r="DA1715" s="1"/>
      <c r="DB1715" s="1"/>
      <c r="DC1715" s="1"/>
      <c r="DD1715" s="1"/>
      <c r="DE1715" s="1"/>
      <c r="DF1715" s="1"/>
      <c r="DG1715" s="1"/>
      <c r="DH1715" s="1"/>
      <c r="DI1715" s="1"/>
      <c r="DJ1715" s="1"/>
      <c r="DK1715" s="1"/>
      <c r="DL1715" s="1"/>
      <c r="DM1715" s="1"/>
      <c r="DN1715" s="1"/>
      <c r="DO1715" s="1"/>
      <c r="DP1715" s="1"/>
      <c r="DQ1715" s="1"/>
      <c r="DR1715" s="1"/>
      <c r="DS1715" s="1"/>
      <c r="DT1715" s="1"/>
      <c r="DU1715" s="1"/>
      <c r="DV1715" s="1"/>
      <c r="DW1715" s="1"/>
      <c r="DX1715" s="1"/>
      <c r="DY1715" s="1"/>
      <c r="DZ1715" s="1"/>
      <c r="EA1715" s="1"/>
      <c r="EB1715" s="1"/>
      <c r="EC1715" s="1"/>
      <c r="ED1715" s="1"/>
      <c r="EE1715" s="1"/>
      <c r="EF1715" s="1"/>
      <c r="EG1715" s="1"/>
    </row>
    <row r="1716" spans="1:137" s="46" customFormat="1" ht="11.25">
      <c r="A1716" s="1"/>
      <c r="C1716" s="48"/>
      <c r="J1716" s="1"/>
      <c r="K1716" s="1"/>
      <c r="L1716" s="1"/>
      <c r="M1716" s="1"/>
      <c r="N1716" s="1"/>
      <c r="O1716" s="1"/>
      <c r="P1716" s="1"/>
      <c r="Q1716" s="1"/>
      <c r="R1716" s="1"/>
      <c r="S1716" s="1"/>
      <c r="T1716" s="1"/>
      <c r="U1716" s="1"/>
      <c r="V1716" s="1"/>
      <c r="W1716" s="1"/>
      <c r="X1716" s="1"/>
      <c r="Y1716" s="1"/>
      <c r="Z1716" s="1"/>
      <c r="AA1716" s="1"/>
      <c r="AB1716" s="1"/>
      <c r="AC1716" s="1"/>
      <c r="AD1716" s="1"/>
      <c r="AE1716" s="1"/>
      <c r="AF1716" s="1"/>
      <c r="AG1716" s="1"/>
      <c r="AH1716" s="1"/>
      <c r="AI1716" s="1"/>
      <c r="AJ1716" s="1"/>
      <c r="AK1716" s="1"/>
      <c r="AL1716" s="1"/>
      <c r="AM1716" s="1"/>
      <c r="AN1716" s="1"/>
      <c r="AO1716" s="1"/>
      <c r="AP1716" s="1"/>
      <c r="AQ1716" s="1"/>
      <c r="AR1716" s="1"/>
      <c r="AS1716" s="1"/>
      <c r="AT1716" s="1"/>
      <c r="AU1716" s="1"/>
      <c r="AV1716" s="1"/>
      <c r="AW1716" s="1"/>
      <c r="AX1716" s="1"/>
      <c r="AY1716" s="1"/>
      <c r="AZ1716" s="1"/>
      <c r="BA1716" s="1"/>
      <c r="BB1716" s="1"/>
      <c r="BC1716" s="1"/>
      <c r="BD1716" s="1"/>
      <c r="BE1716" s="1"/>
      <c r="BF1716" s="1"/>
      <c r="BG1716" s="1"/>
      <c r="BH1716" s="1"/>
      <c r="BI1716" s="1"/>
      <c r="BJ1716" s="1"/>
      <c r="BK1716" s="1"/>
      <c r="BL1716" s="1"/>
      <c r="BM1716" s="1"/>
      <c r="BN1716" s="1"/>
      <c r="BO1716" s="1"/>
      <c r="BP1716" s="1"/>
      <c r="BQ1716" s="1"/>
      <c r="BR1716" s="1"/>
      <c r="BS1716" s="1"/>
      <c r="BT1716" s="1"/>
      <c r="BU1716" s="1"/>
      <c r="BV1716" s="1"/>
      <c r="BW1716" s="1"/>
      <c r="BX1716" s="1"/>
      <c r="BY1716" s="1"/>
      <c r="BZ1716" s="1"/>
      <c r="CA1716" s="1"/>
      <c r="CB1716" s="1"/>
      <c r="CC1716" s="1"/>
      <c r="CD1716" s="1"/>
      <c r="CE1716" s="1"/>
      <c r="CF1716" s="1"/>
      <c r="CG1716" s="1"/>
      <c r="CH1716" s="1"/>
      <c r="CI1716" s="1"/>
      <c r="CJ1716" s="1"/>
      <c r="CK1716" s="1"/>
      <c r="CL1716" s="1"/>
      <c r="CM1716" s="1"/>
      <c r="CN1716" s="1"/>
      <c r="CO1716" s="1"/>
      <c r="CP1716" s="1"/>
      <c r="CQ1716" s="1"/>
      <c r="CR1716" s="1"/>
      <c r="CS1716" s="1"/>
      <c r="CT1716" s="1"/>
      <c r="CU1716" s="1"/>
      <c r="CV1716" s="1"/>
      <c r="CW1716" s="1"/>
      <c r="CX1716" s="1"/>
      <c r="CY1716" s="1"/>
      <c r="CZ1716" s="1"/>
      <c r="DA1716" s="1"/>
      <c r="DB1716" s="1"/>
      <c r="DC1716" s="1"/>
      <c r="DD1716" s="1"/>
      <c r="DE1716" s="1"/>
      <c r="DF1716" s="1"/>
      <c r="DG1716" s="1"/>
      <c r="DH1716" s="1"/>
      <c r="DI1716" s="1"/>
      <c r="DJ1716" s="1"/>
      <c r="DK1716" s="1"/>
      <c r="DL1716" s="1"/>
      <c r="DM1716" s="1"/>
      <c r="DN1716" s="1"/>
      <c r="DO1716" s="1"/>
      <c r="DP1716" s="1"/>
      <c r="DQ1716" s="1"/>
      <c r="DR1716" s="1"/>
      <c r="DS1716" s="1"/>
      <c r="DT1716" s="1"/>
      <c r="DU1716" s="1"/>
      <c r="DV1716" s="1"/>
      <c r="DW1716" s="1"/>
      <c r="DX1716" s="1"/>
      <c r="DY1716" s="1"/>
      <c r="DZ1716" s="1"/>
      <c r="EA1716" s="1"/>
      <c r="EB1716" s="1"/>
      <c r="EC1716" s="1"/>
      <c r="ED1716" s="1"/>
      <c r="EE1716" s="1"/>
      <c r="EF1716" s="1"/>
      <c r="EG1716" s="1"/>
    </row>
    <row r="1717" spans="1:137" s="46" customFormat="1" ht="11.25">
      <c r="A1717" s="1"/>
      <c r="C1717" s="48"/>
      <c r="J1717" s="1"/>
      <c r="K1717" s="1"/>
      <c r="L1717" s="1"/>
      <c r="M1717" s="1"/>
      <c r="N1717" s="1"/>
      <c r="O1717" s="1"/>
      <c r="P1717" s="1"/>
      <c r="Q1717" s="1"/>
      <c r="R1717" s="1"/>
      <c r="S1717" s="1"/>
      <c r="T1717" s="1"/>
      <c r="U1717" s="1"/>
      <c r="V1717" s="1"/>
      <c r="W1717" s="1"/>
      <c r="X1717" s="1"/>
      <c r="Y1717" s="1"/>
      <c r="Z1717" s="1"/>
      <c r="AA1717" s="1"/>
      <c r="AB1717" s="1"/>
      <c r="AC1717" s="1"/>
      <c r="AD1717" s="1"/>
      <c r="AE1717" s="1"/>
      <c r="AF1717" s="1"/>
      <c r="AG1717" s="1"/>
      <c r="AH1717" s="1"/>
      <c r="AI1717" s="1"/>
      <c r="AJ1717" s="1"/>
      <c r="AK1717" s="1"/>
      <c r="AL1717" s="1"/>
      <c r="AM1717" s="1"/>
      <c r="AN1717" s="1"/>
      <c r="AO1717" s="1"/>
      <c r="AP1717" s="1"/>
      <c r="AQ1717" s="1"/>
      <c r="AR1717" s="1"/>
      <c r="AS1717" s="1"/>
      <c r="AT1717" s="1"/>
      <c r="AU1717" s="1"/>
      <c r="AV1717" s="1"/>
      <c r="AW1717" s="1"/>
      <c r="AX1717" s="1"/>
      <c r="AY1717" s="1"/>
      <c r="AZ1717" s="1"/>
      <c r="BA1717" s="1"/>
      <c r="BB1717" s="1"/>
      <c r="BC1717" s="1"/>
      <c r="BD1717" s="1"/>
      <c r="BE1717" s="1"/>
      <c r="BF1717" s="1"/>
      <c r="BG1717" s="1"/>
      <c r="BH1717" s="1"/>
      <c r="BI1717" s="1"/>
      <c r="BJ1717" s="1"/>
      <c r="BK1717" s="1"/>
      <c r="BL1717" s="1"/>
      <c r="BM1717" s="1"/>
      <c r="BN1717" s="1"/>
      <c r="BO1717" s="1"/>
      <c r="BP1717" s="1"/>
      <c r="BQ1717" s="1"/>
      <c r="BR1717" s="1"/>
      <c r="BS1717" s="1"/>
      <c r="BT1717" s="1"/>
      <c r="BU1717" s="1"/>
      <c r="BV1717" s="1"/>
      <c r="BW1717" s="1"/>
      <c r="BX1717" s="1"/>
      <c r="BY1717" s="1"/>
      <c r="BZ1717" s="1"/>
      <c r="CA1717" s="1"/>
      <c r="CB1717" s="1"/>
      <c r="CC1717" s="1"/>
      <c r="CD1717" s="1"/>
      <c r="CE1717" s="1"/>
      <c r="CF1717" s="1"/>
      <c r="CG1717" s="1"/>
      <c r="CH1717" s="1"/>
      <c r="CI1717" s="1"/>
      <c r="CJ1717" s="1"/>
      <c r="CK1717" s="1"/>
      <c r="CL1717" s="1"/>
      <c r="CM1717" s="1"/>
      <c r="CN1717" s="1"/>
      <c r="CO1717" s="1"/>
      <c r="CP1717" s="1"/>
      <c r="CQ1717" s="1"/>
      <c r="CR1717" s="1"/>
      <c r="CS1717" s="1"/>
      <c r="CT1717" s="1"/>
      <c r="CU1717" s="1"/>
      <c r="CV1717" s="1"/>
      <c r="CW1717" s="1"/>
      <c r="CX1717" s="1"/>
      <c r="CY1717" s="1"/>
      <c r="CZ1717" s="1"/>
      <c r="DA1717" s="1"/>
      <c r="DB1717" s="1"/>
      <c r="DC1717" s="1"/>
      <c r="DD1717" s="1"/>
      <c r="DE1717" s="1"/>
      <c r="DF1717" s="1"/>
      <c r="DG1717" s="1"/>
      <c r="DH1717" s="1"/>
      <c r="DI1717" s="1"/>
      <c r="DJ1717" s="1"/>
      <c r="DK1717" s="1"/>
      <c r="DL1717" s="1"/>
      <c r="DM1717" s="1"/>
      <c r="DN1717" s="1"/>
      <c r="DO1717" s="1"/>
      <c r="DP1717" s="1"/>
      <c r="DQ1717" s="1"/>
      <c r="DR1717" s="1"/>
      <c r="DS1717" s="1"/>
      <c r="DT1717" s="1"/>
      <c r="DU1717" s="1"/>
      <c r="DV1717" s="1"/>
      <c r="DW1717" s="1"/>
      <c r="DX1717" s="1"/>
      <c r="DY1717" s="1"/>
      <c r="DZ1717" s="1"/>
      <c r="EA1717" s="1"/>
      <c r="EB1717" s="1"/>
      <c r="EC1717" s="1"/>
      <c r="ED1717" s="1"/>
      <c r="EE1717" s="1"/>
      <c r="EF1717" s="1"/>
      <c r="EG1717" s="1"/>
    </row>
    <row r="1718" spans="1:137" s="46" customFormat="1" ht="11.25">
      <c r="A1718" s="1"/>
      <c r="C1718" s="48"/>
      <c r="J1718" s="1"/>
      <c r="K1718" s="1"/>
      <c r="L1718" s="1"/>
      <c r="M1718" s="1"/>
      <c r="N1718" s="1"/>
      <c r="O1718" s="1"/>
      <c r="P1718" s="1"/>
      <c r="Q1718" s="1"/>
      <c r="R1718" s="1"/>
      <c r="S1718" s="1"/>
      <c r="T1718" s="1"/>
      <c r="U1718" s="1"/>
      <c r="V1718" s="1"/>
      <c r="W1718" s="1"/>
      <c r="X1718" s="1"/>
      <c r="Y1718" s="1"/>
      <c r="Z1718" s="1"/>
      <c r="AA1718" s="1"/>
      <c r="AB1718" s="1"/>
      <c r="AC1718" s="1"/>
      <c r="AD1718" s="1"/>
      <c r="AE1718" s="1"/>
      <c r="AF1718" s="1"/>
      <c r="AG1718" s="1"/>
      <c r="AH1718" s="1"/>
      <c r="AI1718" s="1"/>
      <c r="AJ1718" s="1"/>
      <c r="AK1718" s="1"/>
      <c r="AL1718" s="1"/>
      <c r="AM1718" s="1"/>
      <c r="AN1718" s="1"/>
      <c r="AO1718" s="1"/>
      <c r="AP1718" s="1"/>
      <c r="AQ1718" s="1"/>
      <c r="AR1718" s="1"/>
      <c r="AS1718" s="1"/>
      <c r="AT1718" s="1"/>
      <c r="AU1718" s="1"/>
      <c r="AV1718" s="1"/>
      <c r="AW1718" s="1"/>
      <c r="AX1718" s="1"/>
      <c r="AY1718" s="1"/>
      <c r="AZ1718" s="1"/>
      <c r="BA1718" s="1"/>
      <c r="BB1718" s="1"/>
      <c r="BC1718" s="1"/>
      <c r="BD1718" s="1"/>
      <c r="BE1718" s="1"/>
      <c r="BF1718" s="1"/>
      <c r="BG1718" s="1"/>
      <c r="BH1718" s="1"/>
      <c r="BI1718" s="1"/>
      <c r="BJ1718" s="1"/>
      <c r="BK1718" s="1"/>
      <c r="BL1718" s="1"/>
      <c r="BM1718" s="1"/>
      <c r="BN1718" s="1"/>
      <c r="BO1718" s="1"/>
      <c r="BP1718" s="1"/>
      <c r="BQ1718" s="1"/>
      <c r="BR1718" s="1"/>
      <c r="BS1718" s="1"/>
      <c r="BT1718" s="1"/>
      <c r="BU1718" s="1"/>
      <c r="BV1718" s="1"/>
      <c r="BW1718" s="1"/>
      <c r="BX1718" s="1"/>
      <c r="BY1718" s="1"/>
      <c r="BZ1718" s="1"/>
      <c r="CA1718" s="1"/>
      <c r="CB1718" s="1"/>
      <c r="CC1718" s="1"/>
      <c r="CD1718" s="1"/>
      <c r="CE1718" s="1"/>
      <c r="CF1718" s="1"/>
      <c r="CG1718" s="1"/>
      <c r="CH1718" s="1"/>
      <c r="CI1718" s="1"/>
      <c r="CJ1718" s="1"/>
      <c r="CK1718" s="1"/>
      <c r="CL1718" s="1"/>
      <c r="CM1718" s="1"/>
      <c r="CN1718" s="1"/>
      <c r="CO1718" s="1"/>
      <c r="CP1718" s="1"/>
      <c r="CQ1718" s="1"/>
      <c r="CR1718" s="1"/>
      <c r="CS1718" s="1"/>
      <c r="CT1718" s="1"/>
      <c r="CU1718" s="1"/>
      <c r="CV1718" s="1"/>
      <c r="CW1718" s="1"/>
      <c r="CX1718" s="1"/>
      <c r="CY1718" s="1"/>
      <c r="CZ1718" s="1"/>
      <c r="DA1718" s="1"/>
      <c r="DB1718" s="1"/>
      <c r="DC1718" s="1"/>
      <c r="DD1718" s="1"/>
      <c r="DE1718" s="1"/>
      <c r="DF1718" s="1"/>
      <c r="DG1718" s="1"/>
      <c r="DH1718" s="1"/>
      <c r="DI1718" s="1"/>
      <c r="DJ1718" s="1"/>
      <c r="DK1718" s="1"/>
      <c r="DL1718" s="1"/>
      <c r="DM1718" s="1"/>
      <c r="DN1718" s="1"/>
      <c r="DO1718" s="1"/>
      <c r="DP1718" s="1"/>
      <c r="DQ1718" s="1"/>
      <c r="DR1718" s="1"/>
      <c r="DS1718" s="1"/>
      <c r="DT1718" s="1"/>
      <c r="DU1718" s="1"/>
      <c r="DV1718" s="1"/>
      <c r="DW1718" s="1"/>
      <c r="DX1718" s="1"/>
      <c r="DY1718" s="1"/>
      <c r="DZ1718" s="1"/>
      <c r="EA1718" s="1"/>
      <c r="EB1718" s="1"/>
      <c r="EC1718" s="1"/>
      <c r="ED1718" s="1"/>
      <c r="EE1718" s="1"/>
      <c r="EF1718" s="1"/>
      <c r="EG1718" s="1"/>
    </row>
    <row r="1719" spans="1:137" s="46" customFormat="1" ht="11.25">
      <c r="A1719" s="1"/>
      <c r="C1719" s="48"/>
      <c r="J1719" s="1"/>
      <c r="K1719" s="1"/>
      <c r="L1719" s="1"/>
      <c r="M1719" s="1"/>
      <c r="N1719" s="1"/>
      <c r="O1719" s="1"/>
      <c r="P1719" s="1"/>
      <c r="Q1719" s="1"/>
      <c r="R1719" s="1"/>
      <c r="S1719" s="1"/>
      <c r="T1719" s="1"/>
      <c r="U1719" s="1"/>
      <c r="V1719" s="1"/>
      <c r="W1719" s="1"/>
      <c r="X1719" s="1"/>
      <c r="Y1719" s="1"/>
      <c r="Z1719" s="1"/>
      <c r="AA1719" s="1"/>
      <c r="AB1719" s="1"/>
      <c r="AC1719" s="1"/>
      <c r="AD1719" s="1"/>
      <c r="AE1719" s="1"/>
      <c r="AF1719" s="1"/>
      <c r="AG1719" s="1"/>
      <c r="AH1719" s="1"/>
      <c r="AI1719" s="1"/>
      <c r="AJ1719" s="1"/>
      <c r="AK1719" s="1"/>
      <c r="AL1719" s="1"/>
      <c r="AM1719" s="1"/>
      <c r="AN1719" s="1"/>
      <c r="AO1719" s="1"/>
      <c r="AP1719" s="1"/>
      <c r="AQ1719" s="1"/>
      <c r="AR1719" s="1"/>
      <c r="AS1719" s="1"/>
      <c r="AT1719" s="1"/>
      <c r="AU1719" s="1"/>
      <c r="AV1719" s="1"/>
      <c r="AW1719" s="1"/>
      <c r="AX1719" s="1"/>
      <c r="AY1719" s="1"/>
      <c r="AZ1719" s="1"/>
      <c r="BA1719" s="1"/>
      <c r="BB1719" s="1"/>
      <c r="BC1719" s="1"/>
      <c r="BD1719" s="1"/>
      <c r="BE1719" s="1"/>
      <c r="BF1719" s="1"/>
      <c r="BG1719" s="1"/>
      <c r="BH1719" s="1"/>
      <c r="BI1719" s="1"/>
      <c r="BJ1719" s="1"/>
      <c r="BK1719" s="1"/>
      <c r="BL1719" s="1"/>
      <c r="BM1719" s="1"/>
      <c r="BN1719" s="1"/>
      <c r="BO1719" s="1"/>
      <c r="BP1719" s="1"/>
      <c r="BQ1719" s="1"/>
      <c r="BR1719" s="1"/>
      <c r="BS1719" s="1"/>
      <c r="BT1719" s="1"/>
      <c r="BU1719" s="1"/>
      <c r="BV1719" s="1"/>
      <c r="BW1719" s="1"/>
      <c r="BX1719" s="1"/>
      <c r="BY1719" s="1"/>
      <c r="BZ1719" s="1"/>
      <c r="CA1719" s="1"/>
      <c r="CB1719" s="1"/>
      <c r="CC1719" s="1"/>
      <c r="CD1719" s="1"/>
      <c r="CE1719" s="1"/>
      <c r="CF1719" s="1"/>
      <c r="CG1719" s="1"/>
      <c r="CH1719" s="1"/>
      <c r="CI1719" s="1"/>
      <c r="CJ1719" s="1"/>
      <c r="CK1719" s="1"/>
      <c r="CL1719" s="1"/>
      <c r="CM1719" s="1"/>
      <c r="CN1719" s="1"/>
      <c r="CO1719" s="1"/>
      <c r="CP1719" s="1"/>
      <c r="CQ1719" s="1"/>
      <c r="CR1719" s="1"/>
      <c r="CS1719" s="1"/>
      <c r="CT1719" s="1"/>
      <c r="CU1719" s="1"/>
      <c r="CV1719" s="1"/>
      <c r="CW1719" s="1"/>
      <c r="CX1719" s="1"/>
      <c r="CY1719" s="1"/>
      <c r="CZ1719" s="1"/>
      <c r="DA1719" s="1"/>
      <c r="DB1719" s="1"/>
      <c r="DC1719" s="1"/>
      <c r="DD1719" s="1"/>
      <c r="DE1719" s="1"/>
      <c r="DF1719" s="1"/>
      <c r="DG1719" s="1"/>
      <c r="DH1719" s="1"/>
      <c r="DI1719" s="1"/>
      <c r="DJ1719" s="1"/>
      <c r="DK1719" s="1"/>
      <c r="DL1719" s="1"/>
      <c r="DM1719" s="1"/>
      <c r="DN1719" s="1"/>
      <c r="DO1719" s="1"/>
      <c r="DP1719" s="1"/>
      <c r="DQ1719" s="1"/>
      <c r="DR1719" s="1"/>
      <c r="DS1719" s="1"/>
      <c r="DT1719" s="1"/>
      <c r="DU1719" s="1"/>
      <c r="DV1719" s="1"/>
      <c r="DW1719" s="1"/>
      <c r="DX1719" s="1"/>
      <c r="DY1719" s="1"/>
      <c r="DZ1719" s="1"/>
      <c r="EA1719" s="1"/>
      <c r="EB1719" s="1"/>
      <c r="EC1719" s="1"/>
      <c r="ED1719" s="1"/>
      <c r="EE1719" s="1"/>
      <c r="EF1719" s="1"/>
      <c r="EG1719" s="1"/>
    </row>
    <row r="1720" spans="1:137" s="46" customFormat="1" ht="11.25">
      <c r="A1720" s="1"/>
      <c r="C1720" s="48"/>
      <c r="J1720" s="1"/>
      <c r="K1720" s="1"/>
      <c r="L1720" s="1"/>
      <c r="M1720" s="1"/>
      <c r="N1720" s="1"/>
      <c r="O1720" s="1"/>
      <c r="P1720" s="1"/>
      <c r="Q1720" s="1"/>
      <c r="R1720" s="1"/>
      <c r="S1720" s="1"/>
      <c r="T1720" s="1"/>
      <c r="U1720" s="1"/>
      <c r="V1720" s="1"/>
      <c r="W1720" s="1"/>
      <c r="X1720" s="1"/>
      <c r="Y1720" s="1"/>
      <c r="Z1720" s="1"/>
      <c r="AA1720" s="1"/>
      <c r="AB1720" s="1"/>
      <c r="AC1720" s="1"/>
      <c r="AD1720" s="1"/>
      <c r="AE1720" s="1"/>
      <c r="AF1720" s="1"/>
      <c r="AG1720" s="1"/>
      <c r="AH1720" s="1"/>
      <c r="AI1720" s="1"/>
      <c r="AJ1720" s="1"/>
      <c r="AK1720" s="1"/>
      <c r="AL1720" s="1"/>
      <c r="AM1720" s="1"/>
      <c r="AN1720" s="1"/>
      <c r="AO1720" s="1"/>
      <c r="AP1720" s="1"/>
      <c r="AQ1720" s="1"/>
      <c r="AR1720" s="1"/>
      <c r="AS1720" s="1"/>
      <c r="AT1720" s="1"/>
      <c r="AU1720" s="1"/>
      <c r="AV1720" s="1"/>
      <c r="AW1720" s="1"/>
      <c r="AX1720" s="1"/>
      <c r="AY1720" s="1"/>
      <c r="AZ1720" s="1"/>
      <c r="BA1720" s="1"/>
      <c r="BB1720" s="1"/>
      <c r="BC1720" s="1"/>
      <c r="BD1720" s="1"/>
      <c r="BE1720" s="1"/>
      <c r="BF1720" s="1"/>
      <c r="BG1720" s="1"/>
      <c r="BH1720" s="1"/>
      <c r="BI1720" s="1"/>
      <c r="BJ1720" s="1"/>
      <c r="BK1720" s="1"/>
      <c r="BL1720" s="1"/>
      <c r="BM1720" s="1"/>
      <c r="BN1720" s="1"/>
      <c r="BO1720" s="1"/>
      <c r="BP1720" s="1"/>
      <c r="BQ1720" s="1"/>
      <c r="BR1720" s="1"/>
      <c r="BS1720" s="1"/>
      <c r="BT1720" s="1"/>
      <c r="BU1720" s="1"/>
      <c r="BV1720" s="1"/>
      <c r="BW1720" s="1"/>
      <c r="BX1720" s="1"/>
      <c r="BY1720" s="1"/>
      <c r="BZ1720" s="1"/>
      <c r="CA1720" s="1"/>
      <c r="CB1720" s="1"/>
      <c r="CC1720" s="1"/>
      <c r="CD1720" s="1"/>
      <c r="CE1720" s="1"/>
      <c r="CF1720" s="1"/>
      <c r="CG1720" s="1"/>
      <c r="CH1720" s="1"/>
      <c r="CI1720" s="1"/>
      <c r="CJ1720" s="1"/>
      <c r="CK1720" s="1"/>
      <c r="CL1720" s="1"/>
      <c r="CM1720" s="1"/>
      <c r="CN1720" s="1"/>
      <c r="CO1720" s="1"/>
      <c r="CP1720" s="1"/>
      <c r="CQ1720" s="1"/>
      <c r="CR1720" s="1"/>
      <c r="CS1720" s="1"/>
      <c r="CT1720" s="1"/>
      <c r="CU1720" s="1"/>
      <c r="CV1720" s="1"/>
      <c r="CW1720" s="1"/>
      <c r="CX1720" s="1"/>
      <c r="CY1720" s="1"/>
      <c r="CZ1720" s="1"/>
      <c r="DA1720" s="1"/>
      <c r="DB1720" s="1"/>
      <c r="DC1720" s="1"/>
      <c r="DD1720" s="1"/>
      <c r="DE1720" s="1"/>
      <c r="DF1720" s="1"/>
      <c r="DG1720" s="1"/>
      <c r="DH1720" s="1"/>
      <c r="DI1720" s="1"/>
      <c r="DJ1720" s="1"/>
      <c r="DK1720" s="1"/>
      <c r="DL1720" s="1"/>
      <c r="DM1720" s="1"/>
      <c r="DN1720" s="1"/>
      <c r="DO1720" s="1"/>
      <c r="DP1720" s="1"/>
      <c r="DQ1720" s="1"/>
      <c r="DR1720" s="1"/>
      <c r="DS1720" s="1"/>
      <c r="DT1720" s="1"/>
      <c r="DU1720" s="1"/>
      <c r="DV1720" s="1"/>
      <c r="DW1720" s="1"/>
      <c r="DX1720" s="1"/>
      <c r="DY1720" s="1"/>
      <c r="DZ1720" s="1"/>
      <c r="EA1720" s="1"/>
      <c r="EB1720" s="1"/>
      <c r="EC1720" s="1"/>
      <c r="ED1720" s="1"/>
      <c r="EE1720" s="1"/>
      <c r="EF1720" s="1"/>
      <c r="EG1720" s="1"/>
    </row>
    <row r="1721" spans="1:137" s="46" customFormat="1" ht="11.25">
      <c r="A1721" s="1"/>
      <c r="C1721" s="48"/>
      <c r="J1721" s="1"/>
      <c r="K1721" s="1"/>
      <c r="L1721" s="1"/>
      <c r="M1721" s="1"/>
      <c r="N1721" s="1"/>
      <c r="O1721" s="1"/>
      <c r="P1721" s="1"/>
      <c r="Q1721" s="1"/>
      <c r="R1721" s="1"/>
      <c r="S1721" s="1"/>
      <c r="T1721" s="1"/>
      <c r="U1721" s="1"/>
      <c r="V1721" s="1"/>
      <c r="W1721" s="1"/>
      <c r="X1721" s="1"/>
      <c r="Y1721" s="1"/>
      <c r="Z1721" s="1"/>
      <c r="AA1721" s="1"/>
      <c r="AB1721" s="1"/>
      <c r="AC1721" s="1"/>
      <c r="AD1721" s="1"/>
      <c r="AE1721" s="1"/>
      <c r="AF1721" s="1"/>
      <c r="AG1721" s="1"/>
      <c r="AH1721" s="1"/>
      <c r="AI1721" s="1"/>
      <c r="AJ1721" s="1"/>
      <c r="AK1721" s="1"/>
      <c r="AL1721" s="1"/>
      <c r="AM1721" s="1"/>
      <c r="AN1721" s="1"/>
      <c r="AO1721" s="1"/>
      <c r="AP1721" s="1"/>
      <c r="AQ1721" s="1"/>
      <c r="AR1721" s="1"/>
      <c r="AS1721" s="1"/>
      <c r="AT1721" s="1"/>
      <c r="AU1721" s="1"/>
      <c r="AV1721" s="1"/>
      <c r="AW1721" s="1"/>
      <c r="AX1721" s="1"/>
      <c r="AY1721" s="1"/>
      <c r="AZ1721" s="1"/>
      <c r="BA1721" s="1"/>
      <c r="BB1721" s="1"/>
      <c r="BC1721" s="1"/>
      <c r="BD1721" s="1"/>
      <c r="BE1721" s="1"/>
      <c r="BF1721" s="1"/>
      <c r="BG1721" s="1"/>
      <c r="BH1721" s="1"/>
      <c r="BI1721" s="1"/>
      <c r="BJ1721" s="1"/>
      <c r="BK1721" s="1"/>
      <c r="BL1721" s="1"/>
      <c r="BM1721" s="1"/>
      <c r="BN1721" s="1"/>
      <c r="BO1721" s="1"/>
      <c r="BP1721" s="1"/>
      <c r="BQ1721" s="1"/>
      <c r="BR1721" s="1"/>
      <c r="BS1721" s="1"/>
      <c r="BT1721" s="1"/>
      <c r="BU1721" s="1"/>
      <c r="BV1721" s="1"/>
      <c r="BW1721" s="1"/>
      <c r="BX1721" s="1"/>
      <c r="BY1721" s="1"/>
      <c r="BZ1721" s="1"/>
      <c r="CA1721" s="1"/>
      <c r="CB1721" s="1"/>
      <c r="CC1721" s="1"/>
      <c r="CD1721" s="1"/>
      <c r="CE1721" s="1"/>
      <c r="CF1721" s="1"/>
      <c r="CG1721" s="1"/>
      <c r="CH1721" s="1"/>
      <c r="CI1721" s="1"/>
      <c r="CJ1721" s="1"/>
      <c r="CK1721" s="1"/>
      <c r="CL1721" s="1"/>
      <c r="CM1721" s="1"/>
      <c r="CN1721" s="1"/>
      <c r="CO1721" s="1"/>
      <c r="CP1721" s="1"/>
      <c r="CQ1721" s="1"/>
      <c r="CR1721" s="1"/>
      <c r="CS1721" s="1"/>
      <c r="CT1721" s="1"/>
      <c r="CU1721" s="1"/>
      <c r="CV1721" s="1"/>
      <c r="CW1721" s="1"/>
      <c r="CX1721" s="1"/>
      <c r="CY1721" s="1"/>
      <c r="CZ1721" s="1"/>
      <c r="DA1721" s="1"/>
      <c r="DB1721" s="1"/>
      <c r="DC1721" s="1"/>
      <c r="DD1721" s="1"/>
      <c r="DE1721" s="1"/>
      <c r="DF1721" s="1"/>
      <c r="DG1721" s="1"/>
      <c r="DH1721" s="1"/>
      <c r="DI1721" s="1"/>
      <c r="DJ1721" s="1"/>
      <c r="DK1721" s="1"/>
      <c r="DL1721" s="1"/>
      <c r="DM1721" s="1"/>
      <c r="DN1721" s="1"/>
      <c r="DO1721" s="1"/>
      <c r="DP1721" s="1"/>
      <c r="DQ1721" s="1"/>
      <c r="DR1721" s="1"/>
      <c r="DS1721" s="1"/>
      <c r="DT1721" s="1"/>
      <c r="DU1721" s="1"/>
      <c r="DV1721" s="1"/>
      <c r="DW1721" s="1"/>
      <c r="DX1721" s="1"/>
      <c r="DY1721" s="1"/>
      <c r="DZ1721" s="1"/>
      <c r="EA1721" s="1"/>
      <c r="EB1721" s="1"/>
      <c r="EC1721" s="1"/>
      <c r="ED1721" s="1"/>
      <c r="EE1721" s="1"/>
      <c r="EF1721" s="1"/>
      <c r="EG1721" s="1"/>
    </row>
    <row r="1722" spans="1:137" s="46" customFormat="1" ht="11.25">
      <c r="A1722" s="1"/>
      <c r="C1722" s="48"/>
      <c r="J1722" s="1"/>
      <c r="K1722" s="1"/>
      <c r="L1722" s="1"/>
      <c r="M1722" s="1"/>
      <c r="N1722" s="1"/>
      <c r="O1722" s="1"/>
      <c r="P1722" s="1"/>
      <c r="Q1722" s="1"/>
      <c r="R1722" s="1"/>
      <c r="S1722" s="1"/>
      <c r="T1722" s="1"/>
      <c r="U1722" s="1"/>
      <c r="V1722" s="1"/>
      <c r="W1722" s="1"/>
      <c r="X1722" s="1"/>
      <c r="Y1722" s="1"/>
      <c r="Z1722" s="1"/>
      <c r="AA1722" s="1"/>
      <c r="AB1722" s="1"/>
      <c r="AC1722" s="1"/>
      <c r="AD1722" s="1"/>
      <c r="AE1722" s="1"/>
      <c r="AF1722" s="1"/>
      <c r="AG1722" s="1"/>
      <c r="AH1722" s="1"/>
      <c r="AI1722" s="1"/>
      <c r="AJ1722" s="1"/>
      <c r="AK1722" s="1"/>
      <c r="AL1722" s="1"/>
      <c r="AM1722" s="1"/>
      <c r="AN1722" s="1"/>
      <c r="AO1722" s="1"/>
      <c r="AP1722" s="1"/>
      <c r="AQ1722" s="1"/>
      <c r="AR1722" s="1"/>
      <c r="AS1722" s="1"/>
      <c r="AT1722" s="1"/>
      <c r="AU1722" s="1"/>
      <c r="AV1722" s="1"/>
      <c r="AW1722" s="1"/>
      <c r="AX1722" s="1"/>
      <c r="AY1722" s="1"/>
      <c r="AZ1722" s="1"/>
      <c r="BA1722" s="1"/>
      <c r="BB1722" s="1"/>
      <c r="BC1722" s="1"/>
      <c r="BD1722" s="1"/>
      <c r="BE1722" s="1"/>
      <c r="BF1722" s="1"/>
      <c r="BG1722" s="1"/>
      <c r="BH1722" s="1"/>
      <c r="BI1722" s="1"/>
      <c r="BJ1722" s="1"/>
      <c r="BK1722" s="1"/>
      <c r="BL1722" s="1"/>
      <c r="BM1722" s="1"/>
      <c r="BN1722" s="1"/>
      <c r="BO1722" s="1"/>
      <c r="BP1722" s="1"/>
      <c r="BQ1722" s="1"/>
      <c r="BR1722" s="1"/>
      <c r="BS1722" s="1"/>
      <c r="BT1722" s="1"/>
      <c r="BU1722" s="1"/>
      <c r="BV1722" s="1"/>
      <c r="BW1722" s="1"/>
      <c r="BX1722" s="1"/>
      <c r="BY1722" s="1"/>
      <c r="BZ1722" s="1"/>
      <c r="CA1722" s="1"/>
      <c r="CB1722" s="1"/>
      <c r="CC1722" s="1"/>
      <c r="CD1722" s="1"/>
      <c r="CE1722" s="1"/>
      <c r="CF1722" s="1"/>
      <c r="CG1722" s="1"/>
      <c r="CH1722" s="1"/>
      <c r="CI1722" s="1"/>
      <c r="CJ1722" s="1"/>
      <c r="CK1722" s="1"/>
      <c r="CL1722" s="1"/>
      <c r="CM1722" s="1"/>
      <c r="CN1722" s="1"/>
      <c r="CO1722" s="1"/>
      <c r="CP1722" s="1"/>
      <c r="CQ1722" s="1"/>
      <c r="CR1722" s="1"/>
      <c r="CS1722" s="1"/>
      <c r="CT1722" s="1"/>
      <c r="CU1722" s="1"/>
      <c r="CV1722" s="1"/>
      <c r="CW1722" s="1"/>
      <c r="CX1722" s="1"/>
      <c r="CY1722" s="1"/>
      <c r="CZ1722" s="1"/>
      <c r="DA1722" s="1"/>
      <c r="DB1722" s="1"/>
      <c r="DC1722" s="1"/>
      <c r="DD1722" s="1"/>
      <c r="DE1722" s="1"/>
      <c r="DF1722" s="1"/>
      <c r="DG1722" s="1"/>
      <c r="DH1722" s="1"/>
      <c r="DI1722" s="1"/>
      <c r="DJ1722" s="1"/>
      <c r="DK1722" s="1"/>
      <c r="DL1722" s="1"/>
      <c r="DM1722" s="1"/>
      <c r="DN1722" s="1"/>
      <c r="DO1722" s="1"/>
      <c r="DP1722" s="1"/>
      <c r="DQ1722" s="1"/>
      <c r="DR1722" s="1"/>
      <c r="DS1722" s="1"/>
      <c r="DT1722" s="1"/>
      <c r="DU1722" s="1"/>
      <c r="DV1722" s="1"/>
      <c r="DW1722" s="1"/>
      <c r="DX1722" s="1"/>
      <c r="DY1722" s="1"/>
      <c r="DZ1722" s="1"/>
      <c r="EA1722" s="1"/>
      <c r="EB1722" s="1"/>
      <c r="EC1722" s="1"/>
      <c r="ED1722" s="1"/>
      <c r="EE1722" s="1"/>
      <c r="EF1722" s="1"/>
      <c r="EG1722" s="1"/>
    </row>
    <row r="1723" spans="1:137" s="46" customFormat="1" ht="11.25">
      <c r="A1723" s="1"/>
      <c r="C1723" s="48"/>
      <c r="J1723" s="1"/>
      <c r="K1723" s="1"/>
      <c r="L1723" s="1"/>
      <c r="M1723" s="1"/>
      <c r="N1723" s="1"/>
      <c r="O1723" s="1"/>
      <c r="P1723" s="1"/>
      <c r="Q1723" s="1"/>
      <c r="R1723" s="1"/>
      <c r="S1723" s="1"/>
      <c r="T1723" s="1"/>
      <c r="U1723" s="1"/>
      <c r="V1723" s="1"/>
      <c r="W1723" s="1"/>
      <c r="X1723" s="1"/>
      <c r="Y1723" s="1"/>
      <c r="Z1723" s="1"/>
      <c r="AA1723" s="1"/>
      <c r="AB1723" s="1"/>
      <c r="AC1723" s="1"/>
      <c r="AD1723" s="1"/>
      <c r="AE1723" s="1"/>
      <c r="AF1723" s="1"/>
      <c r="AG1723" s="1"/>
      <c r="AH1723" s="1"/>
      <c r="AI1723" s="1"/>
      <c r="AJ1723" s="1"/>
      <c r="AK1723" s="1"/>
      <c r="AL1723" s="1"/>
      <c r="AM1723" s="1"/>
      <c r="AN1723" s="1"/>
      <c r="AO1723" s="1"/>
      <c r="AP1723" s="1"/>
      <c r="AQ1723" s="1"/>
      <c r="AR1723" s="1"/>
      <c r="AS1723" s="1"/>
      <c r="AT1723" s="1"/>
      <c r="AU1723" s="1"/>
      <c r="AV1723" s="1"/>
      <c r="AW1723" s="1"/>
      <c r="AX1723" s="1"/>
      <c r="AY1723" s="1"/>
      <c r="AZ1723" s="1"/>
      <c r="BA1723" s="1"/>
      <c r="BB1723" s="1"/>
      <c r="BC1723" s="1"/>
      <c r="BD1723" s="1"/>
      <c r="BE1723" s="1"/>
      <c r="BF1723" s="1"/>
      <c r="BG1723" s="1"/>
      <c r="BH1723" s="1"/>
      <c r="BI1723" s="1"/>
      <c r="BJ1723" s="1"/>
      <c r="BK1723" s="1"/>
      <c r="BL1723" s="1"/>
      <c r="BM1723" s="1"/>
      <c r="BN1723" s="1"/>
      <c r="BO1723" s="1"/>
      <c r="BP1723" s="1"/>
      <c r="BQ1723" s="1"/>
      <c r="BR1723" s="1"/>
      <c r="BS1723" s="1"/>
      <c r="BT1723" s="1"/>
      <c r="BU1723" s="1"/>
      <c r="BV1723" s="1"/>
      <c r="BW1723" s="1"/>
      <c r="BX1723" s="1"/>
      <c r="BY1723" s="1"/>
      <c r="BZ1723" s="1"/>
      <c r="CA1723" s="1"/>
      <c r="CB1723" s="1"/>
      <c r="CC1723" s="1"/>
      <c r="CD1723" s="1"/>
      <c r="CE1723" s="1"/>
      <c r="CF1723" s="1"/>
      <c r="CG1723" s="1"/>
      <c r="CH1723" s="1"/>
      <c r="CI1723" s="1"/>
      <c r="CJ1723" s="1"/>
      <c r="CK1723" s="1"/>
      <c r="CL1723" s="1"/>
      <c r="CM1723" s="1"/>
      <c r="CN1723" s="1"/>
      <c r="CO1723" s="1"/>
      <c r="CP1723" s="1"/>
      <c r="CQ1723" s="1"/>
      <c r="CR1723" s="1"/>
      <c r="CS1723" s="1"/>
      <c r="CT1723" s="1"/>
      <c r="CU1723" s="1"/>
      <c r="CV1723" s="1"/>
      <c r="CW1723" s="1"/>
      <c r="CX1723" s="1"/>
      <c r="CY1723" s="1"/>
      <c r="CZ1723" s="1"/>
      <c r="DA1723" s="1"/>
      <c r="DB1723" s="1"/>
      <c r="DC1723" s="1"/>
      <c r="DD1723" s="1"/>
      <c r="DE1723" s="1"/>
      <c r="DF1723" s="1"/>
      <c r="DG1723" s="1"/>
      <c r="DH1723" s="1"/>
      <c r="DI1723" s="1"/>
      <c r="DJ1723" s="1"/>
      <c r="DK1723" s="1"/>
      <c r="DL1723" s="1"/>
      <c r="DM1723" s="1"/>
      <c r="DN1723" s="1"/>
      <c r="DO1723" s="1"/>
      <c r="DP1723" s="1"/>
      <c r="DQ1723" s="1"/>
      <c r="DR1723" s="1"/>
      <c r="DS1723" s="1"/>
      <c r="DT1723" s="1"/>
      <c r="DU1723" s="1"/>
      <c r="DV1723" s="1"/>
      <c r="DW1723" s="1"/>
      <c r="DX1723" s="1"/>
      <c r="DY1723" s="1"/>
      <c r="DZ1723" s="1"/>
      <c r="EA1723" s="1"/>
      <c r="EB1723" s="1"/>
      <c r="EC1723" s="1"/>
      <c r="ED1723" s="1"/>
      <c r="EE1723" s="1"/>
      <c r="EF1723" s="1"/>
      <c r="EG1723" s="1"/>
    </row>
    <row r="1724" spans="1:137" s="46" customFormat="1" ht="11.25">
      <c r="A1724" s="1"/>
      <c r="C1724" s="48"/>
      <c r="J1724" s="1"/>
      <c r="K1724" s="1"/>
      <c r="L1724" s="1"/>
      <c r="M1724" s="1"/>
      <c r="N1724" s="1"/>
      <c r="O1724" s="1"/>
      <c r="P1724" s="1"/>
      <c r="Q1724" s="1"/>
      <c r="R1724" s="1"/>
      <c r="S1724" s="1"/>
      <c r="T1724" s="1"/>
      <c r="U1724" s="1"/>
      <c r="V1724" s="1"/>
      <c r="W1724" s="1"/>
      <c r="X1724" s="1"/>
      <c r="Y1724" s="1"/>
      <c r="Z1724" s="1"/>
      <c r="AA1724" s="1"/>
      <c r="AB1724" s="1"/>
      <c r="AC1724" s="1"/>
      <c r="AD1724" s="1"/>
      <c r="AE1724" s="1"/>
      <c r="AF1724" s="1"/>
      <c r="AG1724" s="1"/>
      <c r="AH1724" s="1"/>
      <c r="AI1724" s="1"/>
      <c r="AJ1724" s="1"/>
      <c r="AK1724" s="1"/>
      <c r="AL1724" s="1"/>
      <c r="AM1724" s="1"/>
      <c r="AN1724" s="1"/>
      <c r="AO1724" s="1"/>
      <c r="AP1724" s="1"/>
      <c r="AQ1724" s="1"/>
      <c r="AR1724" s="1"/>
      <c r="AS1724" s="1"/>
      <c r="AT1724" s="1"/>
      <c r="AU1724" s="1"/>
      <c r="AV1724" s="1"/>
      <c r="AW1724" s="1"/>
      <c r="AX1724" s="1"/>
      <c r="AY1724" s="1"/>
      <c r="AZ1724" s="1"/>
      <c r="BA1724" s="1"/>
      <c r="BB1724" s="1"/>
      <c r="BC1724" s="1"/>
      <c r="BD1724" s="1"/>
      <c r="BE1724" s="1"/>
      <c r="BF1724" s="1"/>
      <c r="BG1724" s="1"/>
      <c r="BH1724" s="1"/>
      <c r="BI1724" s="1"/>
      <c r="BJ1724" s="1"/>
      <c r="BK1724" s="1"/>
      <c r="BL1724" s="1"/>
      <c r="BM1724" s="1"/>
      <c r="BN1724" s="1"/>
      <c r="BO1724" s="1"/>
      <c r="BP1724" s="1"/>
      <c r="BQ1724" s="1"/>
      <c r="BR1724" s="1"/>
      <c r="BS1724" s="1"/>
      <c r="BT1724" s="1"/>
      <c r="BU1724" s="1"/>
      <c r="BV1724" s="1"/>
      <c r="BW1724" s="1"/>
      <c r="BX1724" s="1"/>
      <c r="BY1724" s="1"/>
      <c r="BZ1724" s="1"/>
      <c r="CA1724" s="1"/>
      <c r="CB1724" s="1"/>
      <c r="CC1724" s="1"/>
      <c r="CD1724" s="1"/>
      <c r="CE1724" s="1"/>
      <c r="CF1724" s="1"/>
      <c r="CG1724" s="1"/>
      <c r="CH1724" s="1"/>
      <c r="CI1724" s="1"/>
      <c r="CJ1724" s="1"/>
      <c r="CK1724" s="1"/>
      <c r="CL1724" s="1"/>
      <c r="CM1724" s="1"/>
      <c r="CN1724" s="1"/>
      <c r="CO1724" s="1"/>
      <c r="CP1724" s="1"/>
      <c r="CQ1724" s="1"/>
      <c r="CR1724" s="1"/>
      <c r="CS1724" s="1"/>
      <c r="CT1724" s="1"/>
      <c r="CU1724" s="1"/>
      <c r="CV1724" s="1"/>
      <c r="CW1724" s="1"/>
      <c r="CX1724" s="1"/>
      <c r="CY1724" s="1"/>
      <c r="CZ1724" s="1"/>
      <c r="DA1724" s="1"/>
      <c r="DB1724" s="1"/>
      <c r="DC1724" s="1"/>
      <c r="DD1724" s="1"/>
      <c r="DE1724" s="1"/>
      <c r="DF1724" s="1"/>
      <c r="DG1724" s="1"/>
      <c r="DH1724" s="1"/>
      <c r="DI1724" s="1"/>
      <c r="DJ1724" s="1"/>
      <c r="DK1724" s="1"/>
      <c r="DL1724" s="1"/>
      <c r="DM1724" s="1"/>
      <c r="DN1724" s="1"/>
      <c r="DO1724" s="1"/>
      <c r="DP1724" s="1"/>
      <c r="DQ1724" s="1"/>
      <c r="DR1724" s="1"/>
      <c r="DS1724" s="1"/>
      <c r="DT1724" s="1"/>
      <c r="DU1724" s="1"/>
      <c r="DV1724" s="1"/>
      <c r="DW1724" s="1"/>
      <c r="DX1724" s="1"/>
      <c r="DY1724" s="1"/>
      <c r="DZ1724" s="1"/>
      <c r="EA1724" s="1"/>
      <c r="EB1724" s="1"/>
      <c r="EC1724" s="1"/>
      <c r="ED1724" s="1"/>
      <c r="EE1724" s="1"/>
      <c r="EF1724" s="1"/>
      <c r="EG1724" s="1"/>
    </row>
    <row r="1725" spans="1:137" s="46" customFormat="1" ht="11.25">
      <c r="A1725" s="1"/>
      <c r="C1725" s="48"/>
      <c r="J1725" s="1"/>
      <c r="K1725" s="1"/>
      <c r="L1725" s="1"/>
      <c r="M1725" s="1"/>
      <c r="N1725" s="1"/>
      <c r="O1725" s="1"/>
      <c r="P1725" s="1"/>
      <c r="Q1725" s="1"/>
      <c r="R1725" s="1"/>
      <c r="S1725" s="1"/>
      <c r="T1725" s="1"/>
      <c r="U1725" s="1"/>
      <c r="V1725" s="1"/>
      <c r="W1725" s="1"/>
      <c r="X1725" s="1"/>
      <c r="Y1725" s="1"/>
      <c r="Z1725" s="1"/>
      <c r="AA1725" s="1"/>
      <c r="AB1725" s="1"/>
      <c r="AC1725" s="1"/>
      <c r="AD1725" s="1"/>
      <c r="AE1725" s="1"/>
      <c r="AF1725" s="1"/>
      <c r="AG1725" s="1"/>
      <c r="AH1725" s="1"/>
      <c r="AI1725" s="1"/>
      <c r="AJ1725" s="1"/>
      <c r="AK1725" s="1"/>
      <c r="AL1725" s="1"/>
      <c r="AM1725" s="1"/>
      <c r="AN1725" s="1"/>
      <c r="AO1725" s="1"/>
      <c r="AP1725" s="1"/>
      <c r="AQ1725" s="1"/>
      <c r="AR1725" s="1"/>
      <c r="AS1725" s="1"/>
      <c r="AT1725" s="1"/>
      <c r="AU1725" s="1"/>
      <c r="AV1725" s="1"/>
      <c r="AW1725" s="1"/>
      <c r="AX1725" s="1"/>
      <c r="AY1725" s="1"/>
      <c r="AZ1725" s="1"/>
      <c r="BA1725" s="1"/>
      <c r="BB1725" s="1"/>
      <c r="BC1725" s="1"/>
      <c r="BD1725" s="1"/>
      <c r="BE1725" s="1"/>
      <c r="BF1725" s="1"/>
      <c r="BG1725" s="1"/>
      <c r="BH1725" s="1"/>
      <c r="BI1725" s="1"/>
      <c r="BJ1725" s="1"/>
      <c r="BK1725" s="1"/>
      <c r="BL1725" s="1"/>
      <c r="BM1725" s="1"/>
      <c r="BN1725" s="1"/>
      <c r="BO1725" s="1"/>
      <c r="BP1725" s="1"/>
      <c r="BQ1725" s="1"/>
      <c r="BR1725" s="1"/>
      <c r="BS1725" s="1"/>
      <c r="BT1725" s="1"/>
      <c r="BU1725" s="1"/>
      <c r="BV1725" s="1"/>
      <c r="BW1725" s="1"/>
      <c r="BX1725" s="1"/>
      <c r="BY1725" s="1"/>
      <c r="BZ1725" s="1"/>
      <c r="CA1725" s="1"/>
      <c r="CB1725" s="1"/>
      <c r="CC1725" s="1"/>
      <c r="CD1725" s="1"/>
      <c r="CE1725" s="1"/>
      <c r="CF1725" s="1"/>
      <c r="CG1725" s="1"/>
      <c r="CH1725" s="1"/>
      <c r="CI1725" s="1"/>
      <c r="CJ1725" s="1"/>
      <c r="CK1725" s="1"/>
      <c r="CL1725" s="1"/>
      <c r="CM1725" s="1"/>
      <c r="CN1725" s="1"/>
      <c r="CO1725" s="1"/>
      <c r="CP1725" s="1"/>
      <c r="CQ1725" s="1"/>
      <c r="CR1725" s="1"/>
      <c r="CS1725" s="1"/>
      <c r="CT1725" s="1"/>
      <c r="CU1725" s="1"/>
      <c r="CV1725" s="1"/>
      <c r="CW1725" s="1"/>
      <c r="CX1725" s="1"/>
      <c r="CY1725" s="1"/>
      <c r="CZ1725" s="1"/>
      <c r="DA1725" s="1"/>
      <c r="DB1725" s="1"/>
      <c r="DC1725" s="1"/>
      <c r="DD1725" s="1"/>
      <c r="DE1725" s="1"/>
      <c r="DF1725" s="1"/>
      <c r="DG1725" s="1"/>
      <c r="DH1725" s="1"/>
      <c r="DI1725" s="1"/>
      <c r="DJ1725" s="1"/>
      <c r="DK1725" s="1"/>
      <c r="DL1725" s="1"/>
      <c r="DM1725" s="1"/>
      <c r="DN1725" s="1"/>
      <c r="DO1725" s="1"/>
      <c r="DP1725" s="1"/>
      <c r="DQ1725" s="1"/>
      <c r="DR1725" s="1"/>
      <c r="DS1725" s="1"/>
      <c r="DT1725" s="1"/>
      <c r="DU1725" s="1"/>
      <c r="DV1725" s="1"/>
      <c r="DW1725" s="1"/>
      <c r="DX1725" s="1"/>
      <c r="DY1725" s="1"/>
      <c r="DZ1725" s="1"/>
      <c r="EA1725" s="1"/>
      <c r="EB1725" s="1"/>
      <c r="EC1725" s="1"/>
      <c r="ED1725" s="1"/>
      <c r="EE1725" s="1"/>
      <c r="EF1725" s="1"/>
      <c r="EG1725" s="1"/>
    </row>
    <row r="1726" spans="1:137" s="46" customFormat="1" ht="11.25">
      <c r="A1726" s="1"/>
      <c r="C1726" s="48"/>
      <c r="J1726" s="1"/>
      <c r="K1726" s="1"/>
      <c r="L1726" s="1"/>
      <c r="M1726" s="1"/>
      <c r="N1726" s="1"/>
      <c r="O1726" s="1"/>
      <c r="P1726" s="1"/>
      <c r="Q1726" s="1"/>
      <c r="R1726" s="1"/>
      <c r="S1726" s="1"/>
      <c r="T1726" s="1"/>
      <c r="U1726" s="1"/>
      <c r="V1726" s="1"/>
      <c r="W1726" s="1"/>
      <c r="X1726" s="1"/>
      <c r="Y1726" s="1"/>
      <c r="Z1726" s="1"/>
      <c r="AA1726" s="1"/>
      <c r="AB1726" s="1"/>
      <c r="AC1726" s="1"/>
      <c r="AD1726" s="1"/>
      <c r="AE1726" s="1"/>
      <c r="AF1726" s="1"/>
      <c r="AG1726" s="1"/>
      <c r="AH1726" s="1"/>
      <c r="AI1726" s="1"/>
      <c r="AJ1726" s="1"/>
      <c r="AK1726" s="1"/>
      <c r="AL1726" s="1"/>
      <c r="AM1726" s="1"/>
      <c r="AN1726" s="1"/>
      <c r="AO1726" s="1"/>
      <c r="AP1726" s="1"/>
      <c r="AQ1726" s="1"/>
      <c r="AR1726" s="1"/>
      <c r="AS1726" s="1"/>
      <c r="AT1726" s="1"/>
      <c r="AU1726" s="1"/>
      <c r="AV1726" s="1"/>
      <c r="AW1726" s="1"/>
      <c r="AX1726" s="1"/>
      <c r="AY1726" s="1"/>
      <c r="AZ1726" s="1"/>
      <c r="BA1726" s="1"/>
      <c r="BB1726" s="1"/>
      <c r="BC1726" s="1"/>
      <c r="BD1726" s="1"/>
      <c r="BE1726" s="1"/>
      <c r="BF1726" s="1"/>
      <c r="BG1726" s="1"/>
      <c r="BH1726" s="1"/>
      <c r="BI1726" s="1"/>
      <c r="BJ1726" s="1"/>
      <c r="BK1726" s="1"/>
      <c r="BL1726" s="1"/>
      <c r="BM1726" s="1"/>
      <c r="BN1726" s="1"/>
      <c r="BO1726" s="1"/>
      <c r="BP1726" s="1"/>
      <c r="BQ1726" s="1"/>
      <c r="BR1726" s="1"/>
      <c r="BS1726" s="1"/>
      <c r="BT1726" s="1"/>
      <c r="BU1726" s="1"/>
      <c r="BV1726" s="1"/>
      <c r="BW1726" s="1"/>
      <c r="BX1726" s="1"/>
      <c r="BY1726" s="1"/>
      <c r="BZ1726" s="1"/>
      <c r="CA1726" s="1"/>
      <c r="CB1726" s="1"/>
      <c r="CC1726" s="1"/>
      <c r="CD1726" s="1"/>
      <c r="CE1726" s="1"/>
      <c r="CF1726" s="1"/>
      <c r="CG1726" s="1"/>
      <c r="CH1726" s="1"/>
      <c r="CI1726" s="1"/>
      <c r="CJ1726" s="1"/>
      <c r="CK1726" s="1"/>
      <c r="CL1726" s="1"/>
      <c r="CM1726" s="1"/>
      <c r="CN1726" s="1"/>
      <c r="CO1726" s="1"/>
      <c r="CP1726" s="1"/>
      <c r="CQ1726" s="1"/>
      <c r="CR1726" s="1"/>
      <c r="CS1726" s="1"/>
      <c r="CT1726" s="1"/>
      <c r="CU1726" s="1"/>
      <c r="CV1726" s="1"/>
      <c r="CW1726" s="1"/>
      <c r="CX1726" s="1"/>
      <c r="CY1726" s="1"/>
      <c r="CZ1726" s="1"/>
      <c r="DA1726" s="1"/>
      <c r="DB1726" s="1"/>
      <c r="DC1726" s="1"/>
      <c r="DD1726" s="1"/>
      <c r="DE1726" s="1"/>
      <c r="DF1726" s="1"/>
      <c r="DG1726" s="1"/>
      <c r="DH1726" s="1"/>
      <c r="DI1726" s="1"/>
      <c r="DJ1726" s="1"/>
      <c r="DK1726" s="1"/>
      <c r="DL1726" s="1"/>
      <c r="DM1726" s="1"/>
      <c r="DN1726" s="1"/>
      <c r="DO1726" s="1"/>
      <c r="DP1726" s="1"/>
      <c r="DQ1726" s="1"/>
      <c r="DR1726" s="1"/>
      <c r="DS1726" s="1"/>
      <c r="DT1726" s="1"/>
      <c r="DU1726" s="1"/>
      <c r="DV1726" s="1"/>
      <c r="DW1726" s="1"/>
      <c r="DX1726" s="1"/>
      <c r="DY1726" s="1"/>
      <c r="DZ1726" s="1"/>
      <c r="EA1726" s="1"/>
      <c r="EB1726" s="1"/>
      <c r="EC1726" s="1"/>
      <c r="ED1726" s="1"/>
      <c r="EE1726" s="1"/>
      <c r="EF1726" s="1"/>
      <c r="EG1726" s="1"/>
    </row>
    <row r="1727" spans="1:137" s="46" customFormat="1" ht="11.25">
      <c r="A1727" s="1"/>
      <c r="C1727" s="48"/>
      <c r="J1727" s="1"/>
      <c r="K1727" s="1"/>
      <c r="L1727" s="1"/>
      <c r="M1727" s="1"/>
      <c r="N1727" s="1"/>
      <c r="O1727" s="1"/>
      <c r="P1727" s="1"/>
      <c r="Q1727" s="1"/>
      <c r="R1727" s="1"/>
      <c r="S1727" s="1"/>
      <c r="T1727" s="1"/>
      <c r="U1727" s="1"/>
      <c r="V1727" s="1"/>
      <c r="W1727" s="1"/>
      <c r="X1727" s="1"/>
      <c r="Y1727" s="1"/>
      <c r="Z1727" s="1"/>
      <c r="AA1727" s="1"/>
      <c r="AB1727" s="1"/>
      <c r="AC1727" s="1"/>
      <c r="AD1727" s="1"/>
      <c r="AE1727" s="1"/>
      <c r="AF1727" s="1"/>
      <c r="AG1727" s="1"/>
      <c r="AH1727" s="1"/>
      <c r="AI1727" s="1"/>
      <c r="AJ1727" s="1"/>
      <c r="AK1727" s="1"/>
      <c r="AL1727" s="1"/>
      <c r="AM1727" s="1"/>
      <c r="AN1727" s="1"/>
      <c r="AO1727" s="1"/>
      <c r="AP1727" s="1"/>
      <c r="AQ1727" s="1"/>
      <c r="AR1727" s="1"/>
      <c r="AS1727" s="1"/>
      <c r="AT1727" s="1"/>
      <c r="AU1727" s="1"/>
      <c r="AV1727" s="1"/>
      <c r="AW1727" s="1"/>
      <c r="AX1727" s="1"/>
      <c r="AY1727" s="1"/>
      <c r="AZ1727" s="1"/>
      <c r="BA1727" s="1"/>
      <c r="BB1727" s="1"/>
      <c r="BC1727" s="1"/>
      <c r="BD1727" s="1"/>
      <c r="BE1727" s="1"/>
      <c r="BF1727" s="1"/>
      <c r="BG1727" s="1"/>
      <c r="BH1727" s="1"/>
      <c r="BI1727" s="1"/>
      <c r="BJ1727" s="1"/>
      <c r="BK1727" s="1"/>
      <c r="BL1727" s="1"/>
      <c r="BM1727" s="1"/>
      <c r="BN1727" s="1"/>
      <c r="BO1727" s="1"/>
      <c r="BP1727" s="1"/>
      <c r="BQ1727" s="1"/>
      <c r="BR1727" s="1"/>
      <c r="BS1727" s="1"/>
      <c r="BT1727" s="1"/>
      <c r="BU1727" s="1"/>
      <c r="BV1727" s="1"/>
      <c r="BW1727" s="1"/>
      <c r="BX1727" s="1"/>
      <c r="BY1727" s="1"/>
      <c r="BZ1727" s="1"/>
      <c r="CA1727" s="1"/>
      <c r="CB1727" s="1"/>
      <c r="CC1727" s="1"/>
      <c r="CD1727" s="1"/>
      <c r="CE1727" s="1"/>
      <c r="CF1727" s="1"/>
      <c r="CG1727" s="1"/>
      <c r="CH1727" s="1"/>
      <c r="CI1727" s="1"/>
      <c r="CJ1727" s="1"/>
      <c r="CK1727" s="1"/>
      <c r="CL1727" s="1"/>
      <c r="CM1727" s="1"/>
      <c r="CN1727" s="1"/>
      <c r="CO1727" s="1"/>
      <c r="CP1727" s="1"/>
      <c r="CQ1727" s="1"/>
      <c r="CR1727" s="1"/>
      <c r="CS1727" s="1"/>
      <c r="CT1727" s="1"/>
      <c r="CU1727" s="1"/>
      <c r="CV1727" s="1"/>
      <c r="CW1727" s="1"/>
      <c r="CX1727" s="1"/>
      <c r="CY1727" s="1"/>
      <c r="CZ1727" s="1"/>
      <c r="DA1727" s="1"/>
      <c r="DB1727" s="1"/>
      <c r="DC1727" s="1"/>
      <c r="DD1727" s="1"/>
      <c r="DE1727" s="1"/>
      <c r="DF1727" s="1"/>
      <c r="DG1727" s="1"/>
      <c r="DH1727" s="1"/>
      <c r="DI1727" s="1"/>
      <c r="DJ1727" s="1"/>
      <c r="DK1727" s="1"/>
      <c r="DL1727" s="1"/>
      <c r="DM1727" s="1"/>
      <c r="DN1727" s="1"/>
      <c r="DO1727" s="1"/>
      <c r="DP1727" s="1"/>
      <c r="DQ1727" s="1"/>
      <c r="DR1727" s="1"/>
      <c r="DS1727" s="1"/>
      <c r="DT1727" s="1"/>
      <c r="DU1727" s="1"/>
      <c r="DV1727" s="1"/>
      <c r="DW1727" s="1"/>
      <c r="DX1727" s="1"/>
      <c r="DY1727" s="1"/>
      <c r="DZ1727" s="1"/>
      <c r="EA1727" s="1"/>
      <c r="EB1727" s="1"/>
      <c r="EC1727" s="1"/>
      <c r="ED1727" s="1"/>
      <c r="EE1727" s="1"/>
      <c r="EF1727" s="1"/>
      <c r="EG1727" s="1"/>
    </row>
    <row r="1728" spans="1:137" s="46" customFormat="1" ht="11.25">
      <c r="A1728" s="1"/>
      <c r="C1728" s="48"/>
      <c r="J1728" s="1"/>
      <c r="K1728" s="1"/>
      <c r="L1728" s="1"/>
      <c r="M1728" s="1"/>
      <c r="N1728" s="1"/>
      <c r="O1728" s="1"/>
      <c r="P1728" s="1"/>
      <c r="Q1728" s="1"/>
      <c r="R1728" s="1"/>
      <c r="S1728" s="1"/>
      <c r="T1728" s="1"/>
      <c r="U1728" s="1"/>
      <c r="V1728" s="1"/>
      <c r="W1728" s="1"/>
      <c r="X1728" s="1"/>
      <c r="Y1728" s="1"/>
      <c r="Z1728" s="1"/>
      <c r="AA1728" s="1"/>
      <c r="AB1728" s="1"/>
      <c r="AC1728" s="1"/>
      <c r="AD1728" s="1"/>
      <c r="AE1728" s="1"/>
      <c r="AF1728" s="1"/>
      <c r="AG1728" s="1"/>
      <c r="AH1728" s="1"/>
      <c r="AI1728" s="1"/>
      <c r="AJ1728" s="1"/>
      <c r="AK1728" s="1"/>
      <c r="AL1728" s="1"/>
      <c r="AM1728" s="1"/>
      <c r="AN1728" s="1"/>
      <c r="AO1728" s="1"/>
      <c r="AP1728" s="1"/>
      <c r="AQ1728" s="1"/>
      <c r="AR1728" s="1"/>
      <c r="AS1728" s="1"/>
      <c r="AT1728" s="1"/>
      <c r="AU1728" s="1"/>
      <c r="AV1728" s="1"/>
      <c r="AW1728" s="1"/>
      <c r="AX1728" s="1"/>
      <c r="AY1728" s="1"/>
      <c r="AZ1728" s="1"/>
      <c r="BA1728" s="1"/>
      <c r="BB1728" s="1"/>
      <c r="BC1728" s="1"/>
      <c r="BD1728" s="1"/>
      <c r="BE1728" s="1"/>
      <c r="BF1728" s="1"/>
      <c r="BG1728" s="1"/>
      <c r="BH1728" s="1"/>
      <c r="BI1728" s="1"/>
      <c r="BJ1728" s="1"/>
      <c r="BK1728" s="1"/>
      <c r="BL1728" s="1"/>
      <c r="BM1728" s="1"/>
      <c r="BN1728" s="1"/>
      <c r="BO1728" s="1"/>
      <c r="BP1728" s="1"/>
      <c r="BQ1728" s="1"/>
      <c r="BR1728" s="1"/>
      <c r="BS1728" s="1"/>
      <c r="BT1728" s="1"/>
      <c r="BU1728" s="1"/>
      <c r="BV1728" s="1"/>
      <c r="BW1728" s="1"/>
      <c r="BX1728" s="1"/>
      <c r="BY1728" s="1"/>
      <c r="BZ1728" s="1"/>
      <c r="CA1728" s="1"/>
      <c r="CB1728" s="1"/>
      <c r="CC1728" s="1"/>
      <c r="CD1728" s="1"/>
      <c r="CE1728" s="1"/>
      <c r="CF1728" s="1"/>
      <c r="CG1728" s="1"/>
      <c r="CH1728" s="1"/>
      <c r="CI1728" s="1"/>
      <c r="CJ1728" s="1"/>
      <c r="CK1728" s="1"/>
      <c r="CL1728" s="1"/>
      <c r="CM1728" s="1"/>
      <c r="CN1728" s="1"/>
      <c r="CO1728" s="1"/>
      <c r="CP1728" s="1"/>
      <c r="CQ1728" s="1"/>
      <c r="CR1728" s="1"/>
      <c r="CS1728" s="1"/>
      <c r="CT1728" s="1"/>
      <c r="CU1728" s="1"/>
      <c r="CV1728" s="1"/>
      <c r="CW1728" s="1"/>
      <c r="CX1728" s="1"/>
      <c r="CY1728" s="1"/>
      <c r="CZ1728" s="1"/>
      <c r="DA1728" s="1"/>
      <c r="DB1728" s="1"/>
      <c r="DC1728" s="1"/>
      <c r="DD1728" s="1"/>
      <c r="DE1728" s="1"/>
      <c r="DF1728" s="1"/>
      <c r="DG1728" s="1"/>
      <c r="DH1728" s="1"/>
      <c r="DI1728" s="1"/>
      <c r="DJ1728" s="1"/>
      <c r="DK1728" s="1"/>
      <c r="DL1728" s="1"/>
      <c r="DM1728" s="1"/>
      <c r="DN1728" s="1"/>
      <c r="DO1728" s="1"/>
      <c r="DP1728" s="1"/>
      <c r="DQ1728" s="1"/>
      <c r="DR1728" s="1"/>
      <c r="DS1728" s="1"/>
      <c r="DT1728" s="1"/>
      <c r="DU1728" s="1"/>
      <c r="DV1728" s="1"/>
      <c r="DW1728" s="1"/>
      <c r="DX1728" s="1"/>
      <c r="DY1728" s="1"/>
      <c r="DZ1728" s="1"/>
      <c r="EA1728" s="1"/>
      <c r="EB1728" s="1"/>
      <c r="EC1728" s="1"/>
      <c r="ED1728" s="1"/>
      <c r="EE1728" s="1"/>
      <c r="EF1728" s="1"/>
      <c r="EG1728" s="1"/>
    </row>
    <row r="1729" spans="1:137" s="46" customFormat="1" ht="11.25">
      <c r="A1729" s="1"/>
      <c r="C1729" s="48"/>
      <c r="J1729" s="1"/>
      <c r="K1729" s="1"/>
      <c r="L1729" s="1"/>
      <c r="M1729" s="1"/>
      <c r="N1729" s="1"/>
      <c r="O1729" s="1"/>
      <c r="P1729" s="1"/>
      <c r="Q1729" s="1"/>
      <c r="R1729" s="1"/>
      <c r="S1729" s="1"/>
      <c r="T1729" s="1"/>
      <c r="U1729" s="1"/>
      <c r="V1729" s="1"/>
      <c r="W1729" s="1"/>
      <c r="X1729" s="1"/>
      <c r="Y1729" s="1"/>
      <c r="Z1729" s="1"/>
      <c r="AA1729" s="1"/>
      <c r="AB1729" s="1"/>
      <c r="AC1729" s="1"/>
      <c r="AD1729" s="1"/>
      <c r="AE1729" s="1"/>
      <c r="AF1729" s="1"/>
      <c r="AG1729" s="1"/>
      <c r="AH1729" s="1"/>
      <c r="AI1729" s="1"/>
      <c r="AJ1729" s="1"/>
      <c r="AK1729" s="1"/>
      <c r="AL1729" s="1"/>
      <c r="AM1729" s="1"/>
      <c r="AN1729" s="1"/>
      <c r="AO1729" s="1"/>
      <c r="AP1729" s="1"/>
      <c r="AQ1729" s="1"/>
      <c r="AR1729" s="1"/>
      <c r="AS1729" s="1"/>
      <c r="AT1729" s="1"/>
      <c r="AU1729" s="1"/>
      <c r="AV1729" s="1"/>
      <c r="AW1729" s="1"/>
      <c r="AX1729" s="1"/>
      <c r="AY1729" s="1"/>
      <c r="AZ1729" s="1"/>
      <c r="BA1729" s="1"/>
      <c r="BB1729" s="1"/>
      <c r="BC1729" s="1"/>
      <c r="BD1729" s="1"/>
      <c r="BE1729" s="1"/>
      <c r="BF1729" s="1"/>
      <c r="BG1729" s="1"/>
      <c r="BH1729" s="1"/>
      <c r="BI1729" s="1"/>
      <c r="BJ1729" s="1"/>
      <c r="BK1729" s="1"/>
      <c r="BL1729" s="1"/>
      <c r="BM1729" s="1"/>
      <c r="BN1729" s="1"/>
      <c r="BO1729" s="1"/>
      <c r="BP1729" s="1"/>
      <c r="BQ1729" s="1"/>
      <c r="BR1729" s="1"/>
      <c r="BS1729" s="1"/>
      <c r="BT1729" s="1"/>
      <c r="BU1729" s="1"/>
      <c r="BV1729" s="1"/>
      <c r="BW1729" s="1"/>
      <c r="BX1729" s="1"/>
      <c r="BY1729" s="1"/>
      <c r="BZ1729" s="1"/>
      <c r="CA1729" s="1"/>
      <c r="CB1729" s="1"/>
      <c r="CC1729" s="1"/>
      <c r="CD1729" s="1"/>
      <c r="CE1729" s="1"/>
      <c r="CF1729" s="1"/>
      <c r="CG1729" s="1"/>
      <c r="CH1729" s="1"/>
      <c r="CI1729" s="1"/>
      <c r="CJ1729" s="1"/>
      <c r="CK1729" s="1"/>
      <c r="CL1729" s="1"/>
      <c r="CM1729" s="1"/>
      <c r="CN1729" s="1"/>
      <c r="CO1729" s="1"/>
      <c r="CP1729" s="1"/>
      <c r="CQ1729" s="1"/>
      <c r="CR1729" s="1"/>
      <c r="CS1729" s="1"/>
      <c r="CT1729" s="1"/>
      <c r="CU1729" s="1"/>
      <c r="CV1729" s="1"/>
      <c r="CW1729" s="1"/>
      <c r="CX1729" s="1"/>
      <c r="CY1729" s="1"/>
      <c r="CZ1729" s="1"/>
      <c r="DA1729" s="1"/>
      <c r="DB1729" s="1"/>
      <c r="DC1729" s="1"/>
      <c r="DD1729" s="1"/>
      <c r="DE1729" s="1"/>
      <c r="DF1729" s="1"/>
      <c r="DG1729" s="1"/>
      <c r="DH1729" s="1"/>
      <c r="DI1729" s="1"/>
      <c r="DJ1729" s="1"/>
      <c r="DK1729" s="1"/>
      <c r="DL1729" s="1"/>
      <c r="DM1729" s="1"/>
      <c r="DN1729" s="1"/>
      <c r="DO1729" s="1"/>
      <c r="DP1729" s="1"/>
      <c r="DQ1729" s="1"/>
      <c r="DR1729" s="1"/>
      <c r="DS1729" s="1"/>
      <c r="DT1729" s="1"/>
      <c r="DU1729" s="1"/>
      <c r="DV1729" s="1"/>
      <c r="DW1729" s="1"/>
      <c r="DX1729" s="1"/>
      <c r="DY1729" s="1"/>
      <c r="DZ1729" s="1"/>
      <c r="EA1729" s="1"/>
      <c r="EB1729" s="1"/>
      <c r="EC1729" s="1"/>
      <c r="ED1729" s="1"/>
      <c r="EE1729" s="1"/>
      <c r="EF1729" s="1"/>
      <c r="EG1729" s="1"/>
    </row>
    <row r="1730" spans="1:137" s="46" customFormat="1" ht="11.25">
      <c r="A1730" s="1"/>
      <c r="C1730" s="48"/>
      <c r="J1730" s="1"/>
      <c r="K1730" s="1"/>
      <c r="L1730" s="1"/>
      <c r="M1730" s="1"/>
      <c r="N1730" s="1"/>
      <c r="O1730" s="1"/>
      <c r="P1730" s="1"/>
      <c r="Q1730" s="1"/>
      <c r="R1730" s="1"/>
      <c r="S1730" s="1"/>
      <c r="T1730" s="1"/>
      <c r="U1730" s="1"/>
      <c r="V1730" s="1"/>
      <c r="W1730" s="1"/>
      <c r="X1730" s="1"/>
      <c r="Y1730" s="1"/>
      <c r="Z1730" s="1"/>
      <c r="AA1730" s="1"/>
      <c r="AB1730" s="1"/>
      <c r="AC1730" s="1"/>
      <c r="AD1730" s="1"/>
      <c r="AE1730" s="1"/>
      <c r="AF1730" s="1"/>
      <c r="AG1730" s="1"/>
      <c r="AH1730" s="1"/>
      <c r="AI1730" s="1"/>
      <c r="AJ1730" s="1"/>
      <c r="AK1730" s="1"/>
      <c r="AL1730" s="1"/>
      <c r="AM1730" s="1"/>
      <c r="AN1730" s="1"/>
      <c r="AO1730" s="1"/>
      <c r="AP1730" s="1"/>
      <c r="AQ1730" s="1"/>
      <c r="AR1730" s="1"/>
      <c r="AS1730" s="1"/>
      <c r="AT1730" s="1"/>
      <c r="AU1730" s="1"/>
      <c r="AV1730" s="1"/>
      <c r="AW1730" s="1"/>
      <c r="AX1730" s="1"/>
      <c r="AY1730" s="1"/>
      <c r="AZ1730" s="1"/>
      <c r="BA1730" s="1"/>
      <c r="BB1730" s="1"/>
      <c r="BC1730" s="1"/>
      <c r="BD1730" s="1"/>
      <c r="BE1730" s="1"/>
      <c r="BF1730" s="1"/>
      <c r="BG1730" s="1"/>
      <c r="BH1730" s="1"/>
      <c r="BI1730" s="1"/>
      <c r="BJ1730" s="1"/>
      <c r="BK1730" s="1"/>
      <c r="BL1730" s="1"/>
      <c r="BM1730" s="1"/>
      <c r="BN1730" s="1"/>
      <c r="BO1730" s="1"/>
      <c r="BP1730" s="1"/>
      <c r="BQ1730" s="1"/>
      <c r="BR1730" s="1"/>
      <c r="BS1730" s="1"/>
      <c r="BT1730" s="1"/>
      <c r="BU1730" s="1"/>
      <c r="BV1730" s="1"/>
      <c r="BW1730" s="1"/>
      <c r="BX1730" s="1"/>
      <c r="BY1730" s="1"/>
      <c r="BZ1730" s="1"/>
      <c r="CA1730" s="1"/>
      <c r="CB1730" s="1"/>
      <c r="CC1730" s="1"/>
      <c r="CD1730" s="1"/>
      <c r="CE1730" s="1"/>
      <c r="CF1730" s="1"/>
      <c r="CG1730" s="1"/>
      <c r="CH1730" s="1"/>
      <c r="CI1730" s="1"/>
      <c r="CJ1730" s="1"/>
      <c r="CK1730" s="1"/>
      <c r="CL1730" s="1"/>
      <c r="CM1730" s="1"/>
      <c r="CN1730" s="1"/>
      <c r="CO1730" s="1"/>
      <c r="CP1730" s="1"/>
      <c r="CQ1730" s="1"/>
      <c r="CR1730" s="1"/>
      <c r="CS1730" s="1"/>
      <c r="CT1730" s="1"/>
      <c r="CU1730" s="1"/>
      <c r="CV1730" s="1"/>
      <c r="CW1730" s="1"/>
      <c r="CX1730" s="1"/>
      <c r="CY1730" s="1"/>
      <c r="CZ1730" s="1"/>
      <c r="DA1730" s="1"/>
      <c r="DB1730" s="1"/>
      <c r="DC1730" s="1"/>
      <c r="DD1730" s="1"/>
      <c r="DE1730" s="1"/>
      <c r="DF1730" s="1"/>
      <c r="DG1730" s="1"/>
      <c r="DH1730" s="1"/>
      <c r="DI1730" s="1"/>
      <c r="DJ1730" s="1"/>
      <c r="DK1730" s="1"/>
      <c r="DL1730" s="1"/>
      <c r="DM1730" s="1"/>
      <c r="DN1730" s="1"/>
      <c r="DO1730" s="1"/>
      <c r="DP1730" s="1"/>
      <c r="DQ1730" s="1"/>
      <c r="DR1730" s="1"/>
      <c r="DS1730" s="1"/>
      <c r="DT1730" s="1"/>
      <c r="DU1730" s="1"/>
      <c r="DV1730" s="1"/>
      <c r="DW1730" s="1"/>
      <c r="DX1730" s="1"/>
      <c r="DY1730" s="1"/>
      <c r="DZ1730" s="1"/>
      <c r="EA1730" s="1"/>
      <c r="EB1730" s="1"/>
      <c r="EC1730" s="1"/>
      <c r="ED1730" s="1"/>
      <c r="EE1730" s="1"/>
      <c r="EF1730" s="1"/>
      <c r="EG1730" s="1"/>
    </row>
    <row r="1731" spans="1:137" s="46" customFormat="1" ht="11.25">
      <c r="A1731" s="1"/>
      <c r="C1731" s="48"/>
      <c r="J1731" s="1"/>
      <c r="K1731" s="1"/>
      <c r="L1731" s="1"/>
      <c r="M1731" s="1"/>
      <c r="N1731" s="1"/>
      <c r="O1731" s="1"/>
      <c r="P1731" s="1"/>
      <c r="Q1731" s="1"/>
      <c r="R1731" s="1"/>
      <c r="S1731" s="1"/>
      <c r="T1731" s="1"/>
      <c r="U1731" s="1"/>
      <c r="V1731" s="1"/>
      <c r="W1731" s="1"/>
      <c r="X1731" s="1"/>
      <c r="Y1731" s="1"/>
      <c r="Z1731" s="1"/>
      <c r="AA1731" s="1"/>
      <c r="AB1731" s="1"/>
      <c r="AC1731" s="1"/>
      <c r="AD1731" s="1"/>
      <c r="AE1731" s="1"/>
      <c r="AF1731" s="1"/>
      <c r="AG1731" s="1"/>
      <c r="AH1731" s="1"/>
      <c r="AI1731" s="1"/>
      <c r="AJ1731" s="1"/>
      <c r="AK1731" s="1"/>
      <c r="AL1731" s="1"/>
      <c r="AM1731" s="1"/>
      <c r="AN1731" s="1"/>
      <c r="AO1731" s="1"/>
      <c r="AP1731" s="1"/>
      <c r="AQ1731" s="1"/>
      <c r="AR1731" s="1"/>
      <c r="AS1731" s="1"/>
      <c r="AT1731" s="1"/>
      <c r="AU1731" s="1"/>
      <c r="AV1731" s="1"/>
      <c r="AW1731" s="1"/>
      <c r="AX1731" s="1"/>
      <c r="AY1731" s="1"/>
      <c r="AZ1731" s="1"/>
      <c r="BA1731" s="1"/>
      <c r="BB1731" s="1"/>
      <c r="BC1731" s="1"/>
      <c r="BD1731" s="1"/>
      <c r="BE1731" s="1"/>
      <c r="BF1731" s="1"/>
      <c r="BG1731" s="1"/>
      <c r="BH1731" s="1"/>
      <c r="BI1731" s="1"/>
      <c r="BJ1731" s="1"/>
      <c r="BK1731" s="1"/>
      <c r="BL1731" s="1"/>
      <c r="BM1731" s="1"/>
      <c r="BN1731" s="1"/>
      <c r="BO1731" s="1"/>
      <c r="BP1731" s="1"/>
      <c r="BQ1731" s="1"/>
      <c r="BR1731" s="1"/>
      <c r="BS1731" s="1"/>
      <c r="BT1731" s="1"/>
      <c r="BU1731" s="1"/>
      <c r="BV1731" s="1"/>
      <c r="BW1731" s="1"/>
      <c r="BX1731" s="1"/>
      <c r="BY1731" s="1"/>
      <c r="BZ1731" s="1"/>
      <c r="CA1731" s="1"/>
      <c r="CB1731" s="1"/>
      <c r="CC1731" s="1"/>
      <c r="CD1731" s="1"/>
      <c r="CE1731" s="1"/>
      <c r="CF1731" s="1"/>
      <c r="CG1731" s="1"/>
      <c r="CH1731" s="1"/>
      <c r="CI1731" s="1"/>
      <c r="CJ1731" s="1"/>
      <c r="CK1731" s="1"/>
      <c r="CL1731" s="1"/>
      <c r="CM1731" s="1"/>
      <c r="CN1731" s="1"/>
      <c r="CO1731" s="1"/>
      <c r="CP1731" s="1"/>
      <c r="CQ1731" s="1"/>
      <c r="CR1731" s="1"/>
      <c r="CS1731" s="1"/>
      <c r="CT1731" s="1"/>
      <c r="CU1731" s="1"/>
      <c r="CV1731" s="1"/>
      <c r="CW1731" s="1"/>
      <c r="CX1731" s="1"/>
      <c r="CY1731" s="1"/>
      <c r="CZ1731" s="1"/>
      <c r="DA1731" s="1"/>
      <c r="DB1731" s="1"/>
      <c r="DC1731" s="1"/>
      <c r="DD1731" s="1"/>
      <c r="DE1731" s="1"/>
      <c r="DF1731" s="1"/>
      <c r="DG1731" s="1"/>
      <c r="DH1731" s="1"/>
      <c r="DI1731" s="1"/>
      <c r="DJ1731" s="1"/>
      <c r="DK1731" s="1"/>
      <c r="DL1731" s="1"/>
      <c r="DM1731" s="1"/>
      <c r="DN1731" s="1"/>
      <c r="DO1731" s="1"/>
      <c r="DP1731" s="1"/>
      <c r="DQ1731" s="1"/>
      <c r="DR1731" s="1"/>
      <c r="DS1731" s="1"/>
      <c r="DT1731" s="1"/>
      <c r="DU1731" s="1"/>
      <c r="DV1731" s="1"/>
      <c r="DW1731" s="1"/>
      <c r="DX1731" s="1"/>
      <c r="DY1731" s="1"/>
      <c r="DZ1731" s="1"/>
      <c r="EA1731" s="1"/>
      <c r="EB1731" s="1"/>
      <c r="EC1731" s="1"/>
      <c r="ED1731" s="1"/>
      <c r="EE1731" s="1"/>
      <c r="EF1731" s="1"/>
      <c r="EG1731" s="1"/>
    </row>
    <row r="1732" spans="1:137" s="46" customFormat="1" ht="11.25">
      <c r="A1732" s="1"/>
      <c r="C1732" s="48"/>
      <c r="J1732" s="1"/>
      <c r="K1732" s="1"/>
      <c r="L1732" s="1"/>
      <c r="M1732" s="1"/>
      <c r="N1732" s="1"/>
      <c r="O1732" s="1"/>
      <c r="P1732" s="1"/>
      <c r="Q1732" s="1"/>
      <c r="R1732" s="1"/>
      <c r="S1732" s="1"/>
      <c r="T1732" s="1"/>
      <c r="U1732" s="1"/>
      <c r="V1732" s="1"/>
      <c r="W1732" s="1"/>
      <c r="X1732" s="1"/>
      <c r="Y1732" s="1"/>
      <c r="Z1732" s="1"/>
      <c r="AA1732" s="1"/>
      <c r="AB1732" s="1"/>
      <c r="AC1732" s="1"/>
      <c r="AD1732" s="1"/>
      <c r="AE1732" s="1"/>
      <c r="AF1732" s="1"/>
      <c r="AG1732" s="1"/>
      <c r="AH1732" s="1"/>
      <c r="AI1732" s="1"/>
      <c r="AJ1732" s="1"/>
      <c r="AK1732" s="1"/>
      <c r="AL1732" s="1"/>
      <c r="AM1732" s="1"/>
      <c r="AN1732" s="1"/>
      <c r="AO1732" s="1"/>
      <c r="AP1732" s="1"/>
      <c r="AQ1732" s="1"/>
      <c r="AR1732" s="1"/>
      <c r="AS1732" s="1"/>
      <c r="AT1732" s="1"/>
      <c r="AU1732" s="1"/>
      <c r="AV1732" s="1"/>
      <c r="AW1732" s="1"/>
      <c r="AX1732" s="1"/>
      <c r="AY1732" s="1"/>
      <c r="AZ1732" s="1"/>
      <c r="BA1732" s="1"/>
      <c r="BB1732" s="1"/>
      <c r="BC1732" s="1"/>
      <c r="BD1732" s="1"/>
      <c r="BE1732" s="1"/>
      <c r="BF1732" s="1"/>
      <c r="BG1732" s="1"/>
      <c r="BH1732" s="1"/>
      <c r="BI1732" s="1"/>
      <c r="BJ1732" s="1"/>
      <c r="BK1732" s="1"/>
      <c r="BL1732" s="1"/>
      <c r="BM1732" s="1"/>
      <c r="BN1732" s="1"/>
      <c r="BO1732" s="1"/>
      <c r="BP1732" s="1"/>
      <c r="BQ1732" s="1"/>
      <c r="BR1732" s="1"/>
      <c r="BS1732" s="1"/>
      <c r="BT1732" s="1"/>
      <c r="BU1732" s="1"/>
      <c r="BV1732" s="1"/>
      <c r="BW1732" s="1"/>
      <c r="BX1732" s="1"/>
      <c r="BY1732" s="1"/>
      <c r="BZ1732" s="1"/>
      <c r="CA1732" s="1"/>
      <c r="CB1732" s="1"/>
      <c r="CC1732" s="1"/>
      <c r="CD1732" s="1"/>
      <c r="CE1732" s="1"/>
      <c r="CF1732" s="1"/>
      <c r="CG1732" s="1"/>
      <c r="CH1732" s="1"/>
      <c r="CI1732" s="1"/>
      <c r="CJ1732" s="1"/>
      <c r="CK1732" s="1"/>
      <c r="CL1732" s="1"/>
      <c r="CM1732" s="1"/>
      <c r="CN1732" s="1"/>
      <c r="CO1732" s="1"/>
      <c r="CP1732" s="1"/>
      <c r="CQ1732" s="1"/>
      <c r="CR1732" s="1"/>
      <c r="CS1732" s="1"/>
      <c r="CT1732" s="1"/>
      <c r="CU1732" s="1"/>
      <c r="CV1732" s="1"/>
      <c r="CW1732" s="1"/>
      <c r="CX1732" s="1"/>
      <c r="CY1732" s="1"/>
      <c r="CZ1732" s="1"/>
      <c r="DA1732" s="1"/>
      <c r="DB1732" s="1"/>
      <c r="DC1732" s="1"/>
      <c r="DD1732" s="1"/>
      <c r="DE1732" s="1"/>
      <c r="DF1732" s="1"/>
      <c r="DG1732" s="1"/>
      <c r="DH1732" s="1"/>
      <c r="DI1732" s="1"/>
      <c r="DJ1732" s="1"/>
      <c r="DK1732" s="1"/>
      <c r="DL1732" s="1"/>
      <c r="DM1732" s="1"/>
      <c r="DN1732" s="1"/>
      <c r="DO1732" s="1"/>
      <c r="DP1732" s="1"/>
      <c r="DQ1732" s="1"/>
      <c r="DR1732" s="1"/>
      <c r="DS1732" s="1"/>
      <c r="DT1732" s="1"/>
      <c r="DU1732" s="1"/>
      <c r="DV1732" s="1"/>
      <c r="DW1732" s="1"/>
      <c r="DX1732" s="1"/>
      <c r="DY1732" s="1"/>
      <c r="DZ1732" s="1"/>
      <c r="EA1732" s="1"/>
      <c r="EB1732" s="1"/>
      <c r="EC1732" s="1"/>
      <c r="ED1732" s="1"/>
      <c r="EE1732" s="1"/>
      <c r="EF1732" s="1"/>
      <c r="EG1732" s="1"/>
    </row>
    <row r="1733" spans="1:137" s="46" customFormat="1" ht="11.25">
      <c r="A1733" s="1"/>
      <c r="C1733" s="48"/>
      <c r="J1733" s="1"/>
      <c r="K1733" s="1"/>
      <c r="L1733" s="1"/>
      <c r="M1733" s="1"/>
      <c r="N1733" s="1"/>
      <c r="O1733" s="1"/>
      <c r="P1733" s="1"/>
      <c r="Q1733" s="1"/>
      <c r="R1733" s="1"/>
      <c r="S1733" s="1"/>
      <c r="T1733" s="1"/>
      <c r="U1733" s="1"/>
      <c r="V1733" s="1"/>
      <c r="W1733" s="1"/>
      <c r="X1733" s="1"/>
      <c r="Y1733" s="1"/>
      <c r="Z1733" s="1"/>
      <c r="AA1733" s="1"/>
      <c r="AB1733" s="1"/>
      <c r="AC1733" s="1"/>
      <c r="AD1733" s="1"/>
      <c r="AE1733" s="1"/>
      <c r="AF1733" s="1"/>
      <c r="AG1733" s="1"/>
      <c r="AH1733" s="1"/>
      <c r="AI1733" s="1"/>
      <c r="AJ1733" s="1"/>
      <c r="AK1733" s="1"/>
      <c r="AL1733" s="1"/>
      <c r="AM1733" s="1"/>
      <c r="AN1733" s="1"/>
      <c r="AO1733" s="1"/>
      <c r="AP1733" s="1"/>
      <c r="AQ1733" s="1"/>
      <c r="AR1733" s="1"/>
      <c r="AS1733" s="1"/>
      <c r="AT1733" s="1"/>
      <c r="AU1733" s="1"/>
      <c r="AV1733" s="1"/>
      <c r="AW1733" s="1"/>
      <c r="AX1733" s="1"/>
      <c r="AY1733" s="1"/>
      <c r="AZ1733" s="1"/>
      <c r="BA1733" s="1"/>
      <c r="BB1733" s="1"/>
      <c r="BC1733" s="1"/>
      <c r="BD1733" s="1"/>
      <c r="BE1733" s="1"/>
      <c r="BF1733" s="1"/>
      <c r="BG1733" s="1"/>
      <c r="BH1733" s="1"/>
      <c r="BI1733" s="1"/>
      <c r="BJ1733" s="1"/>
      <c r="BK1733" s="1"/>
      <c r="BL1733" s="1"/>
      <c r="BM1733" s="1"/>
      <c r="BN1733" s="1"/>
      <c r="BO1733" s="1"/>
      <c r="BP1733" s="1"/>
      <c r="BQ1733" s="1"/>
      <c r="BR1733" s="1"/>
      <c r="BS1733" s="1"/>
      <c r="BT1733" s="1"/>
      <c r="BU1733" s="1"/>
      <c r="BV1733" s="1"/>
      <c r="BW1733" s="1"/>
      <c r="BX1733" s="1"/>
      <c r="BY1733" s="1"/>
      <c r="BZ1733" s="1"/>
      <c r="CA1733" s="1"/>
      <c r="CB1733" s="1"/>
      <c r="CC1733" s="1"/>
      <c r="CD1733" s="1"/>
      <c r="CE1733" s="1"/>
      <c r="CF1733" s="1"/>
      <c r="CG1733" s="1"/>
      <c r="CH1733" s="1"/>
      <c r="CI1733" s="1"/>
      <c r="CJ1733" s="1"/>
      <c r="CK1733" s="1"/>
      <c r="CL1733" s="1"/>
      <c r="CM1733" s="1"/>
      <c r="CN1733" s="1"/>
      <c r="CO1733" s="1"/>
      <c r="CP1733" s="1"/>
      <c r="CQ1733" s="1"/>
      <c r="CR1733" s="1"/>
      <c r="CS1733" s="1"/>
      <c r="CT1733" s="1"/>
      <c r="CU1733" s="1"/>
      <c r="CV1733" s="1"/>
      <c r="CW1733" s="1"/>
      <c r="CX1733" s="1"/>
      <c r="CY1733" s="1"/>
      <c r="CZ1733" s="1"/>
      <c r="DA1733" s="1"/>
      <c r="DB1733" s="1"/>
      <c r="DC1733" s="1"/>
      <c r="DD1733" s="1"/>
      <c r="DE1733" s="1"/>
      <c r="DF1733" s="1"/>
      <c r="DG1733" s="1"/>
      <c r="DH1733" s="1"/>
      <c r="DI1733" s="1"/>
      <c r="DJ1733" s="1"/>
      <c r="DK1733" s="1"/>
      <c r="DL1733" s="1"/>
      <c r="DM1733" s="1"/>
      <c r="DN1733" s="1"/>
      <c r="DO1733" s="1"/>
      <c r="DP1733" s="1"/>
      <c r="DQ1733" s="1"/>
      <c r="DR1733" s="1"/>
      <c r="DS1733" s="1"/>
      <c r="DT1733" s="1"/>
      <c r="DU1733" s="1"/>
      <c r="DV1733" s="1"/>
      <c r="DW1733" s="1"/>
      <c r="DX1733" s="1"/>
      <c r="DY1733" s="1"/>
      <c r="DZ1733" s="1"/>
      <c r="EA1733" s="1"/>
      <c r="EB1733" s="1"/>
      <c r="EC1733" s="1"/>
      <c r="ED1733" s="1"/>
      <c r="EE1733" s="1"/>
      <c r="EF1733" s="1"/>
      <c r="EG1733" s="1"/>
    </row>
    <row r="1734" spans="1:137" s="46" customFormat="1" ht="11.25">
      <c r="A1734" s="1"/>
      <c r="C1734" s="48"/>
      <c r="J1734" s="1"/>
      <c r="K1734" s="1"/>
      <c r="L1734" s="1"/>
      <c r="M1734" s="1"/>
      <c r="N1734" s="1"/>
      <c r="O1734" s="1"/>
      <c r="P1734" s="1"/>
      <c r="Q1734" s="1"/>
      <c r="R1734" s="1"/>
      <c r="S1734" s="1"/>
      <c r="T1734" s="1"/>
      <c r="U1734" s="1"/>
      <c r="V1734" s="1"/>
      <c r="W1734" s="1"/>
      <c r="X1734" s="1"/>
      <c r="Y1734" s="1"/>
      <c r="Z1734" s="1"/>
      <c r="AA1734" s="1"/>
      <c r="AB1734" s="1"/>
      <c r="AC1734" s="1"/>
      <c r="AD1734" s="1"/>
      <c r="AE1734" s="1"/>
      <c r="AF1734" s="1"/>
      <c r="AG1734" s="1"/>
      <c r="AH1734" s="1"/>
      <c r="AI1734" s="1"/>
      <c r="AJ1734" s="1"/>
      <c r="AK1734" s="1"/>
      <c r="AL1734" s="1"/>
      <c r="AM1734" s="1"/>
      <c r="AN1734" s="1"/>
      <c r="AO1734" s="1"/>
      <c r="AP1734" s="1"/>
      <c r="AQ1734" s="1"/>
      <c r="AR1734" s="1"/>
      <c r="AS1734" s="1"/>
      <c r="AT1734" s="1"/>
      <c r="AU1734" s="1"/>
      <c r="AV1734" s="1"/>
      <c r="AW1734" s="1"/>
      <c r="AX1734" s="1"/>
      <c r="AY1734" s="1"/>
      <c r="AZ1734" s="1"/>
      <c r="BA1734" s="1"/>
      <c r="BB1734" s="1"/>
      <c r="BC1734" s="1"/>
      <c r="BD1734" s="1"/>
      <c r="BE1734" s="1"/>
      <c r="BF1734" s="1"/>
      <c r="BG1734" s="1"/>
      <c r="BH1734" s="1"/>
      <c r="BI1734" s="1"/>
      <c r="BJ1734" s="1"/>
      <c r="BK1734" s="1"/>
      <c r="BL1734" s="1"/>
      <c r="BM1734" s="1"/>
      <c r="BN1734" s="1"/>
      <c r="BO1734" s="1"/>
      <c r="BP1734" s="1"/>
      <c r="BQ1734" s="1"/>
      <c r="BR1734" s="1"/>
      <c r="BS1734" s="1"/>
      <c r="BT1734" s="1"/>
      <c r="BU1734" s="1"/>
      <c r="BV1734" s="1"/>
      <c r="BW1734" s="1"/>
      <c r="BX1734" s="1"/>
      <c r="BY1734" s="1"/>
      <c r="BZ1734" s="1"/>
      <c r="CA1734" s="1"/>
      <c r="CB1734" s="1"/>
      <c r="CC1734" s="1"/>
      <c r="CD1734" s="1"/>
      <c r="CE1734" s="1"/>
      <c r="CF1734" s="1"/>
      <c r="CG1734" s="1"/>
      <c r="CH1734" s="1"/>
      <c r="CI1734" s="1"/>
      <c r="CJ1734" s="1"/>
      <c r="CK1734" s="1"/>
      <c r="CL1734" s="1"/>
      <c r="CM1734" s="1"/>
      <c r="CN1734" s="1"/>
      <c r="CO1734" s="1"/>
      <c r="CP1734" s="1"/>
      <c r="CQ1734" s="1"/>
      <c r="CR1734" s="1"/>
      <c r="CS1734" s="1"/>
      <c r="CT1734" s="1"/>
      <c r="CU1734" s="1"/>
      <c r="CV1734" s="1"/>
      <c r="CW1734" s="1"/>
      <c r="CX1734" s="1"/>
      <c r="CY1734" s="1"/>
      <c r="CZ1734" s="1"/>
      <c r="DA1734" s="1"/>
      <c r="DB1734" s="1"/>
      <c r="DC1734" s="1"/>
      <c r="DD1734" s="1"/>
      <c r="DE1734" s="1"/>
      <c r="DF1734" s="1"/>
      <c r="DG1734" s="1"/>
      <c r="DH1734" s="1"/>
      <c r="DI1734" s="1"/>
      <c r="DJ1734" s="1"/>
      <c r="DK1734" s="1"/>
      <c r="DL1734" s="1"/>
      <c r="DM1734" s="1"/>
      <c r="DN1734" s="1"/>
      <c r="DO1734" s="1"/>
      <c r="DP1734" s="1"/>
      <c r="DQ1734" s="1"/>
      <c r="DR1734" s="1"/>
      <c r="DS1734" s="1"/>
      <c r="DT1734" s="1"/>
      <c r="DU1734" s="1"/>
      <c r="DV1734" s="1"/>
      <c r="DW1734" s="1"/>
      <c r="DX1734" s="1"/>
      <c r="DY1734" s="1"/>
      <c r="DZ1734" s="1"/>
      <c r="EA1734" s="1"/>
      <c r="EB1734" s="1"/>
      <c r="EC1734" s="1"/>
      <c r="ED1734" s="1"/>
      <c r="EE1734" s="1"/>
      <c r="EF1734" s="1"/>
      <c r="EG1734" s="1"/>
    </row>
    <row r="1735" spans="1:137" s="46" customFormat="1" ht="11.25">
      <c r="A1735" s="1"/>
      <c r="C1735" s="48"/>
      <c r="J1735" s="1"/>
      <c r="K1735" s="1"/>
      <c r="L1735" s="1"/>
      <c r="M1735" s="1"/>
      <c r="N1735" s="1"/>
      <c r="O1735" s="1"/>
      <c r="P1735" s="1"/>
      <c r="Q1735" s="1"/>
      <c r="R1735" s="1"/>
      <c r="S1735" s="1"/>
      <c r="T1735" s="1"/>
      <c r="U1735" s="1"/>
      <c r="V1735" s="1"/>
      <c r="W1735" s="1"/>
      <c r="X1735" s="1"/>
      <c r="Y1735" s="1"/>
      <c r="Z1735" s="1"/>
      <c r="AA1735" s="1"/>
      <c r="AB1735" s="1"/>
      <c r="AC1735" s="1"/>
      <c r="AD1735" s="1"/>
      <c r="AE1735" s="1"/>
      <c r="AF1735" s="1"/>
      <c r="AG1735" s="1"/>
      <c r="AH1735" s="1"/>
      <c r="AI1735" s="1"/>
      <c r="AJ1735" s="1"/>
      <c r="AK1735" s="1"/>
      <c r="AL1735" s="1"/>
      <c r="AM1735" s="1"/>
      <c r="AN1735" s="1"/>
      <c r="AO1735" s="1"/>
      <c r="AP1735" s="1"/>
      <c r="AQ1735" s="1"/>
      <c r="AR1735" s="1"/>
      <c r="AS1735" s="1"/>
      <c r="AT1735" s="1"/>
      <c r="AU1735" s="1"/>
      <c r="AV1735" s="1"/>
      <c r="AW1735" s="1"/>
      <c r="AX1735" s="1"/>
      <c r="AY1735" s="1"/>
      <c r="AZ1735" s="1"/>
      <c r="BA1735" s="1"/>
      <c r="BB1735" s="1"/>
      <c r="BC1735" s="1"/>
      <c r="BD1735" s="1"/>
      <c r="BE1735" s="1"/>
      <c r="BF1735" s="1"/>
      <c r="BG1735" s="1"/>
      <c r="BH1735" s="1"/>
      <c r="BI1735" s="1"/>
      <c r="BJ1735" s="1"/>
      <c r="BK1735" s="1"/>
      <c r="BL1735" s="1"/>
      <c r="BM1735" s="1"/>
      <c r="BN1735" s="1"/>
      <c r="BO1735" s="1"/>
      <c r="BP1735" s="1"/>
      <c r="BQ1735" s="1"/>
      <c r="BR1735" s="1"/>
      <c r="BS1735" s="1"/>
      <c r="BT1735" s="1"/>
      <c r="BU1735" s="1"/>
      <c r="BV1735" s="1"/>
      <c r="BW1735" s="1"/>
      <c r="BX1735" s="1"/>
      <c r="BY1735" s="1"/>
      <c r="BZ1735" s="1"/>
      <c r="CA1735" s="1"/>
      <c r="CB1735" s="1"/>
      <c r="CC1735" s="1"/>
      <c r="CD1735" s="1"/>
      <c r="CE1735" s="1"/>
      <c r="CF1735" s="1"/>
      <c r="CG1735" s="1"/>
      <c r="CH1735" s="1"/>
      <c r="CI1735" s="1"/>
      <c r="CJ1735" s="1"/>
      <c r="CK1735" s="1"/>
      <c r="CL1735" s="1"/>
      <c r="CM1735" s="1"/>
      <c r="CN1735" s="1"/>
      <c r="CO1735" s="1"/>
      <c r="CP1735" s="1"/>
      <c r="CQ1735" s="1"/>
      <c r="CR1735" s="1"/>
      <c r="CS1735" s="1"/>
      <c r="CT1735" s="1"/>
      <c r="CU1735" s="1"/>
      <c r="CV1735" s="1"/>
      <c r="CW1735" s="1"/>
      <c r="CX1735" s="1"/>
      <c r="CY1735" s="1"/>
      <c r="CZ1735" s="1"/>
      <c r="DA1735" s="1"/>
      <c r="DB1735" s="1"/>
      <c r="DC1735" s="1"/>
      <c r="DD1735" s="1"/>
      <c r="DE1735" s="1"/>
      <c r="DF1735" s="1"/>
      <c r="DG1735" s="1"/>
      <c r="DH1735" s="1"/>
      <c r="DI1735" s="1"/>
      <c r="DJ1735" s="1"/>
      <c r="DK1735" s="1"/>
      <c r="DL1735" s="1"/>
      <c r="DM1735" s="1"/>
      <c r="DN1735" s="1"/>
      <c r="DO1735" s="1"/>
      <c r="DP1735" s="1"/>
      <c r="DQ1735" s="1"/>
      <c r="DR1735" s="1"/>
      <c r="DS1735" s="1"/>
      <c r="DT1735" s="1"/>
      <c r="DU1735" s="1"/>
      <c r="DV1735" s="1"/>
      <c r="DW1735" s="1"/>
      <c r="DX1735" s="1"/>
      <c r="DY1735" s="1"/>
      <c r="DZ1735" s="1"/>
      <c r="EA1735" s="1"/>
      <c r="EB1735" s="1"/>
      <c r="EC1735" s="1"/>
      <c r="ED1735" s="1"/>
      <c r="EE1735" s="1"/>
      <c r="EF1735" s="1"/>
      <c r="EG1735" s="1"/>
    </row>
    <row r="1736" spans="1:137" s="46" customFormat="1" ht="11.25">
      <c r="A1736" s="1"/>
      <c r="C1736" s="48"/>
      <c r="J1736" s="1"/>
      <c r="K1736" s="1"/>
      <c r="L1736" s="1"/>
      <c r="M1736" s="1"/>
      <c r="N1736" s="1"/>
      <c r="O1736" s="1"/>
      <c r="P1736" s="1"/>
      <c r="Q1736" s="1"/>
      <c r="R1736" s="1"/>
      <c r="S1736" s="1"/>
      <c r="T1736" s="1"/>
      <c r="U1736" s="1"/>
      <c r="V1736" s="1"/>
      <c r="W1736" s="1"/>
      <c r="X1736" s="1"/>
      <c r="Y1736" s="1"/>
      <c r="Z1736" s="1"/>
      <c r="AA1736" s="1"/>
      <c r="AB1736" s="1"/>
      <c r="AC1736" s="1"/>
      <c r="AD1736" s="1"/>
      <c r="AE1736" s="1"/>
      <c r="AF1736" s="1"/>
      <c r="AG1736" s="1"/>
      <c r="AH1736" s="1"/>
      <c r="AI1736" s="1"/>
      <c r="AJ1736" s="1"/>
      <c r="AK1736" s="1"/>
      <c r="AL1736" s="1"/>
      <c r="AM1736" s="1"/>
      <c r="AN1736" s="1"/>
      <c r="AO1736" s="1"/>
      <c r="AP1736" s="1"/>
      <c r="AQ1736" s="1"/>
      <c r="AR1736" s="1"/>
      <c r="AS1736" s="1"/>
      <c r="AT1736" s="1"/>
      <c r="AU1736" s="1"/>
      <c r="AV1736" s="1"/>
      <c r="AW1736" s="1"/>
      <c r="AX1736" s="1"/>
      <c r="AY1736" s="1"/>
      <c r="AZ1736" s="1"/>
      <c r="BA1736" s="1"/>
      <c r="BB1736" s="1"/>
      <c r="BC1736" s="1"/>
      <c r="BD1736" s="1"/>
      <c r="BE1736" s="1"/>
      <c r="BF1736" s="1"/>
      <c r="BG1736" s="1"/>
      <c r="BH1736" s="1"/>
      <c r="BI1736" s="1"/>
      <c r="BJ1736" s="1"/>
      <c r="BK1736" s="1"/>
      <c r="BL1736" s="1"/>
      <c r="BM1736" s="1"/>
      <c r="BN1736" s="1"/>
      <c r="BO1736" s="1"/>
      <c r="BP1736" s="1"/>
      <c r="BQ1736" s="1"/>
      <c r="BR1736" s="1"/>
      <c r="BS1736" s="1"/>
      <c r="BT1736" s="1"/>
      <c r="BU1736" s="1"/>
      <c r="BV1736" s="1"/>
      <c r="BW1736" s="1"/>
      <c r="BX1736" s="1"/>
      <c r="BY1736" s="1"/>
      <c r="BZ1736" s="1"/>
      <c r="CA1736" s="1"/>
      <c r="CB1736" s="1"/>
      <c r="CC1736" s="1"/>
      <c r="CD1736" s="1"/>
      <c r="CE1736" s="1"/>
      <c r="CF1736" s="1"/>
      <c r="CG1736" s="1"/>
      <c r="CH1736" s="1"/>
      <c r="CI1736" s="1"/>
      <c r="CJ1736" s="1"/>
      <c r="CK1736" s="1"/>
      <c r="CL1736" s="1"/>
      <c r="CM1736" s="1"/>
      <c r="CN1736" s="1"/>
      <c r="CO1736" s="1"/>
      <c r="CP1736" s="1"/>
      <c r="CQ1736" s="1"/>
      <c r="CR1736" s="1"/>
      <c r="CS1736" s="1"/>
      <c r="CT1736" s="1"/>
      <c r="CU1736" s="1"/>
      <c r="CV1736" s="1"/>
      <c r="CW1736" s="1"/>
      <c r="CX1736" s="1"/>
      <c r="CY1736" s="1"/>
      <c r="CZ1736" s="1"/>
      <c r="DA1736" s="1"/>
      <c r="DB1736" s="1"/>
      <c r="DC1736" s="1"/>
      <c r="DD1736" s="1"/>
      <c r="DE1736" s="1"/>
      <c r="DF1736" s="1"/>
      <c r="DG1736" s="1"/>
      <c r="DH1736" s="1"/>
      <c r="DI1736" s="1"/>
      <c r="DJ1736" s="1"/>
      <c r="DK1736" s="1"/>
      <c r="DL1736" s="1"/>
      <c r="DM1736" s="1"/>
      <c r="DN1736" s="1"/>
      <c r="DO1736" s="1"/>
      <c r="DP1736" s="1"/>
      <c r="DQ1736" s="1"/>
      <c r="DR1736" s="1"/>
      <c r="DS1736" s="1"/>
      <c r="DT1736" s="1"/>
      <c r="DU1736" s="1"/>
      <c r="DV1736" s="1"/>
      <c r="DW1736" s="1"/>
      <c r="DX1736" s="1"/>
      <c r="DY1736" s="1"/>
      <c r="DZ1736" s="1"/>
      <c r="EA1736" s="1"/>
      <c r="EB1736" s="1"/>
      <c r="EC1736" s="1"/>
      <c r="ED1736" s="1"/>
      <c r="EE1736" s="1"/>
      <c r="EF1736" s="1"/>
      <c r="EG1736" s="1"/>
    </row>
    <row r="1737" spans="1:137" s="46" customFormat="1" ht="11.25">
      <c r="A1737" s="1"/>
      <c r="C1737" s="48"/>
      <c r="J1737" s="1"/>
      <c r="K1737" s="1"/>
      <c r="L1737" s="1"/>
      <c r="M1737" s="1"/>
      <c r="N1737" s="1"/>
      <c r="O1737" s="1"/>
      <c r="P1737" s="1"/>
      <c r="Q1737" s="1"/>
      <c r="R1737" s="1"/>
      <c r="S1737" s="1"/>
      <c r="T1737" s="1"/>
      <c r="U1737" s="1"/>
      <c r="V1737" s="1"/>
      <c r="W1737" s="1"/>
      <c r="X1737" s="1"/>
      <c r="Y1737" s="1"/>
      <c r="Z1737" s="1"/>
      <c r="AA1737" s="1"/>
      <c r="AB1737" s="1"/>
      <c r="AC1737" s="1"/>
      <c r="AD1737" s="1"/>
      <c r="AE1737" s="1"/>
      <c r="AF1737" s="1"/>
      <c r="AG1737" s="1"/>
      <c r="AH1737" s="1"/>
      <c r="AI1737" s="1"/>
      <c r="AJ1737" s="1"/>
      <c r="AK1737" s="1"/>
      <c r="AL1737" s="1"/>
      <c r="AM1737" s="1"/>
      <c r="AN1737" s="1"/>
      <c r="AO1737" s="1"/>
      <c r="AP1737" s="1"/>
      <c r="AQ1737" s="1"/>
      <c r="AR1737" s="1"/>
      <c r="AS1737" s="1"/>
      <c r="AT1737" s="1"/>
      <c r="AU1737" s="1"/>
      <c r="AV1737" s="1"/>
      <c r="AW1737" s="1"/>
      <c r="AX1737" s="1"/>
      <c r="AY1737" s="1"/>
      <c r="AZ1737" s="1"/>
      <c r="BA1737" s="1"/>
      <c r="BB1737" s="1"/>
      <c r="BC1737" s="1"/>
      <c r="BD1737" s="1"/>
      <c r="BE1737" s="1"/>
      <c r="BF1737" s="1"/>
      <c r="BG1737" s="1"/>
      <c r="BH1737" s="1"/>
      <c r="BI1737" s="1"/>
      <c r="BJ1737" s="1"/>
      <c r="BK1737" s="1"/>
      <c r="BL1737" s="1"/>
      <c r="BM1737" s="1"/>
      <c r="BN1737" s="1"/>
      <c r="BO1737" s="1"/>
      <c r="BP1737" s="1"/>
      <c r="BQ1737" s="1"/>
      <c r="BR1737" s="1"/>
      <c r="BS1737" s="1"/>
      <c r="BT1737" s="1"/>
      <c r="BU1737" s="1"/>
      <c r="BV1737" s="1"/>
      <c r="BW1737" s="1"/>
      <c r="BX1737" s="1"/>
      <c r="BY1737" s="1"/>
      <c r="BZ1737" s="1"/>
      <c r="CA1737" s="1"/>
      <c r="CB1737" s="1"/>
      <c r="CC1737" s="1"/>
      <c r="CD1737" s="1"/>
      <c r="CE1737" s="1"/>
      <c r="CF1737" s="1"/>
      <c r="CG1737" s="1"/>
      <c r="CH1737" s="1"/>
      <c r="CI1737" s="1"/>
      <c r="CJ1737" s="1"/>
      <c r="CK1737" s="1"/>
      <c r="CL1737" s="1"/>
      <c r="CM1737" s="1"/>
      <c r="CN1737" s="1"/>
      <c r="CO1737" s="1"/>
      <c r="CP1737" s="1"/>
      <c r="CQ1737" s="1"/>
      <c r="CR1737" s="1"/>
      <c r="CS1737" s="1"/>
      <c r="CT1737" s="1"/>
      <c r="CU1737" s="1"/>
      <c r="CV1737" s="1"/>
      <c r="CW1737" s="1"/>
      <c r="CX1737" s="1"/>
      <c r="CY1737" s="1"/>
      <c r="CZ1737" s="1"/>
      <c r="DA1737" s="1"/>
      <c r="DB1737" s="1"/>
      <c r="DC1737" s="1"/>
      <c r="DD1737" s="1"/>
      <c r="DE1737" s="1"/>
      <c r="DF1737" s="1"/>
      <c r="DG1737" s="1"/>
      <c r="DH1737" s="1"/>
      <c r="DI1737" s="1"/>
      <c r="DJ1737" s="1"/>
      <c r="DK1737" s="1"/>
      <c r="DL1737" s="1"/>
      <c r="DM1737" s="1"/>
      <c r="DN1737" s="1"/>
      <c r="DO1737" s="1"/>
      <c r="DP1737" s="1"/>
      <c r="DQ1737" s="1"/>
      <c r="DR1737" s="1"/>
      <c r="DS1737" s="1"/>
      <c r="DT1737" s="1"/>
      <c r="DU1737" s="1"/>
      <c r="DV1737" s="1"/>
      <c r="DW1737" s="1"/>
      <c r="DX1737" s="1"/>
      <c r="DY1737" s="1"/>
      <c r="DZ1737" s="1"/>
      <c r="EA1737" s="1"/>
      <c r="EB1737" s="1"/>
      <c r="EC1737" s="1"/>
      <c r="ED1737" s="1"/>
      <c r="EE1737" s="1"/>
      <c r="EF1737" s="1"/>
      <c r="EG1737" s="1"/>
    </row>
    <row r="1738" spans="1:137" s="46" customFormat="1" ht="11.25">
      <c r="A1738" s="1"/>
      <c r="C1738" s="48"/>
      <c r="J1738" s="1"/>
      <c r="K1738" s="1"/>
      <c r="L1738" s="1"/>
      <c r="M1738" s="1"/>
      <c r="N1738" s="1"/>
      <c r="O1738" s="1"/>
      <c r="P1738" s="1"/>
      <c r="Q1738" s="1"/>
      <c r="R1738" s="1"/>
      <c r="S1738" s="1"/>
      <c r="T1738" s="1"/>
      <c r="U1738" s="1"/>
      <c r="V1738" s="1"/>
      <c r="W1738" s="1"/>
      <c r="X1738" s="1"/>
      <c r="Y1738" s="1"/>
      <c r="Z1738" s="1"/>
      <c r="AA1738" s="1"/>
      <c r="AB1738" s="1"/>
      <c r="AC1738" s="1"/>
      <c r="AD1738" s="1"/>
      <c r="AE1738" s="1"/>
      <c r="AF1738" s="1"/>
      <c r="AG1738" s="1"/>
      <c r="AH1738" s="1"/>
      <c r="AI1738" s="1"/>
      <c r="AJ1738" s="1"/>
      <c r="AK1738" s="1"/>
      <c r="AL1738" s="1"/>
      <c r="AM1738" s="1"/>
      <c r="AN1738" s="1"/>
      <c r="AO1738" s="1"/>
      <c r="AP1738" s="1"/>
      <c r="AQ1738" s="1"/>
      <c r="AR1738" s="1"/>
      <c r="AS1738" s="1"/>
      <c r="AT1738" s="1"/>
      <c r="AU1738" s="1"/>
      <c r="AV1738" s="1"/>
      <c r="AW1738" s="1"/>
      <c r="AX1738" s="1"/>
      <c r="AY1738" s="1"/>
      <c r="AZ1738" s="1"/>
      <c r="BA1738" s="1"/>
      <c r="BB1738" s="1"/>
      <c r="BC1738" s="1"/>
      <c r="BD1738" s="1"/>
      <c r="BE1738" s="1"/>
      <c r="BF1738" s="1"/>
      <c r="BG1738" s="1"/>
      <c r="BH1738" s="1"/>
      <c r="BI1738" s="1"/>
      <c r="BJ1738" s="1"/>
      <c r="BK1738" s="1"/>
      <c r="BL1738" s="1"/>
      <c r="BM1738" s="1"/>
      <c r="BN1738" s="1"/>
      <c r="BO1738" s="1"/>
      <c r="BP1738" s="1"/>
      <c r="BQ1738" s="1"/>
      <c r="BR1738" s="1"/>
      <c r="BS1738" s="1"/>
      <c r="BT1738" s="1"/>
      <c r="BU1738" s="1"/>
      <c r="BV1738" s="1"/>
      <c r="BW1738" s="1"/>
      <c r="BX1738" s="1"/>
      <c r="BY1738" s="1"/>
      <c r="BZ1738" s="1"/>
      <c r="CA1738" s="1"/>
      <c r="CB1738" s="1"/>
      <c r="CC1738" s="1"/>
      <c r="CD1738" s="1"/>
      <c r="CE1738" s="1"/>
      <c r="CF1738" s="1"/>
      <c r="CG1738" s="1"/>
      <c r="CH1738" s="1"/>
      <c r="CI1738" s="1"/>
      <c r="CJ1738" s="1"/>
      <c r="CK1738" s="1"/>
      <c r="CL1738" s="1"/>
      <c r="CM1738" s="1"/>
      <c r="CN1738" s="1"/>
      <c r="CO1738" s="1"/>
      <c r="CP1738" s="1"/>
      <c r="CQ1738" s="1"/>
      <c r="CR1738" s="1"/>
      <c r="CS1738" s="1"/>
      <c r="CT1738" s="1"/>
      <c r="CU1738" s="1"/>
      <c r="CV1738" s="1"/>
      <c r="CW1738" s="1"/>
      <c r="CX1738" s="1"/>
      <c r="CY1738" s="1"/>
      <c r="CZ1738" s="1"/>
      <c r="DA1738" s="1"/>
      <c r="DB1738" s="1"/>
      <c r="DC1738" s="1"/>
      <c r="DD1738" s="1"/>
      <c r="DE1738" s="1"/>
      <c r="DF1738" s="1"/>
      <c r="DG1738" s="1"/>
      <c r="DH1738" s="1"/>
      <c r="DI1738" s="1"/>
      <c r="DJ1738" s="1"/>
      <c r="DK1738" s="1"/>
      <c r="DL1738" s="1"/>
      <c r="DM1738" s="1"/>
      <c r="DN1738" s="1"/>
      <c r="DO1738" s="1"/>
      <c r="DP1738" s="1"/>
      <c r="DQ1738" s="1"/>
      <c r="DR1738" s="1"/>
      <c r="DS1738" s="1"/>
      <c r="DT1738" s="1"/>
      <c r="DU1738" s="1"/>
      <c r="DV1738" s="1"/>
      <c r="DW1738" s="1"/>
      <c r="DX1738" s="1"/>
      <c r="DY1738" s="1"/>
      <c r="DZ1738" s="1"/>
      <c r="EA1738" s="1"/>
      <c r="EB1738" s="1"/>
      <c r="EC1738" s="1"/>
      <c r="ED1738" s="1"/>
      <c r="EE1738" s="1"/>
      <c r="EF1738" s="1"/>
      <c r="EG1738" s="1"/>
    </row>
    <row r="1739" spans="1:137" s="46" customFormat="1" ht="11.25">
      <c r="A1739" s="1"/>
      <c r="C1739" s="48"/>
      <c r="J1739" s="1"/>
      <c r="K1739" s="1"/>
      <c r="L1739" s="1"/>
      <c r="M1739" s="1"/>
      <c r="N1739" s="1"/>
      <c r="O1739" s="1"/>
      <c r="P1739" s="1"/>
      <c r="Q1739" s="1"/>
      <c r="R1739" s="1"/>
      <c r="S1739" s="1"/>
      <c r="T1739" s="1"/>
      <c r="U1739" s="1"/>
      <c r="V1739" s="1"/>
      <c r="W1739" s="1"/>
      <c r="X1739" s="1"/>
      <c r="Y1739" s="1"/>
      <c r="Z1739" s="1"/>
      <c r="AA1739" s="1"/>
      <c r="AB1739" s="1"/>
      <c r="AC1739" s="1"/>
      <c r="AD1739" s="1"/>
      <c r="AE1739" s="1"/>
      <c r="AF1739" s="1"/>
      <c r="AG1739" s="1"/>
      <c r="AH1739" s="1"/>
      <c r="AI1739" s="1"/>
      <c r="AJ1739" s="1"/>
      <c r="AK1739" s="1"/>
      <c r="AL1739" s="1"/>
      <c r="AM1739" s="1"/>
      <c r="AN1739" s="1"/>
      <c r="AO1739" s="1"/>
      <c r="AP1739" s="1"/>
      <c r="AQ1739" s="1"/>
      <c r="AR1739" s="1"/>
      <c r="AS1739" s="1"/>
      <c r="AT1739" s="1"/>
      <c r="AU1739" s="1"/>
      <c r="AV1739" s="1"/>
      <c r="AW1739" s="1"/>
      <c r="AX1739" s="1"/>
      <c r="AY1739" s="1"/>
      <c r="AZ1739" s="1"/>
      <c r="BA1739" s="1"/>
      <c r="BB1739" s="1"/>
      <c r="BC1739" s="1"/>
      <c r="BD1739" s="1"/>
      <c r="BE1739" s="1"/>
      <c r="BF1739" s="1"/>
      <c r="BG1739" s="1"/>
      <c r="BH1739" s="1"/>
      <c r="BI1739" s="1"/>
      <c r="BJ1739" s="1"/>
      <c r="BK1739" s="1"/>
      <c r="BL1739" s="1"/>
      <c r="BM1739" s="1"/>
      <c r="BN1739" s="1"/>
      <c r="BO1739" s="1"/>
      <c r="BP1739" s="1"/>
      <c r="BQ1739" s="1"/>
      <c r="BR1739" s="1"/>
      <c r="BS1739" s="1"/>
      <c r="BT1739" s="1"/>
      <c r="BU1739" s="1"/>
      <c r="BV1739" s="1"/>
      <c r="BW1739" s="1"/>
      <c r="BX1739" s="1"/>
      <c r="BY1739" s="1"/>
      <c r="BZ1739" s="1"/>
      <c r="CA1739" s="1"/>
      <c r="CB1739" s="1"/>
      <c r="CC1739" s="1"/>
      <c r="CD1739" s="1"/>
      <c r="CE1739" s="1"/>
      <c r="CF1739" s="1"/>
      <c r="CG1739" s="1"/>
      <c r="CH1739" s="1"/>
      <c r="CI1739" s="1"/>
      <c r="CJ1739" s="1"/>
      <c r="CK1739" s="1"/>
      <c r="CL1739" s="1"/>
      <c r="CM1739" s="1"/>
      <c r="CN1739" s="1"/>
      <c r="CO1739" s="1"/>
      <c r="CP1739" s="1"/>
      <c r="CQ1739" s="1"/>
      <c r="CR1739" s="1"/>
      <c r="CS1739" s="1"/>
      <c r="CT1739" s="1"/>
      <c r="CU1739" s="1"/>
      <c r="CV1739" s="1"/>
      <c r="CW1739" s="1"/>
      <c r="CX1739" s="1"/>
      <c r="CY1739" s="1"/>
      <c r="CZ1739" s="1"/>
      <c r="DA1739" s="1"/>
      <c r="DB1739" s="1"/>
      <c r="DC1739" s="1"/>
      <c r="DD1739" s="1"/>
      <c r="DE1739" s="1"/>
      <c r="DF1739" s="1"/>
      <c r="DG1739" s="1"/>
      <c r="DH1739" s="1"/>
      <c r="DI1739" s="1"/>
      <c r="DJ1739" s="1"/>
      <c r="DK1739" s="1"/>
      <c r="DL1739" s="1"/>
      <c r="DM1739" s="1"/>
      <c r="DN1739" s="1"/>
      <c r="DO1739" s="1"/>
      <c r="DP1739" s="1"/>
      <c r="DQ1739" s="1"/>
      <c r="DR1739" s="1"/>
      <c r="DS1739" s="1"/>
      <c r="DT1739" s="1"/>
      <c r="DU1739" s="1"/>
      <c r="DV1739" s="1"/>
      <c r="DW1739" s="1"/>
      <c r="DX1739" s="1"/>
      <c r="DY1739" s="1"/>
      <c r="DZ1739" s="1"/>
      <c r="EA1739" s="1"/>
      <c r="EB1739" s="1"/>
      <c r="EC1739" s="1"/>
      <c r="ED1739" s="1"/>
      <c r="EE1739" s="1"/>
      <c r="EF1739" s="1"/>
      <c r="EG1739" s="1"/>
    </row>
    <row r="1740" spans="1:137" s="46" customFormat="1" ht="11.25">
      <c r="A1740" s="1"/>
      <c r="C1740" s="48"/>
      <c r="J1740" s="1"/>
      <c r="K1740" s="1"/>
      <c r="L1740" s="1"/>
      <c r="M1740" s="1"/>
      <c r="N1740" s="1"/>
      <c r="O1740" s="1"/>
      <c r="P1740" s="1"/>
      <c r="Q1740" s="1"/>
      <c r="R1740" s="1"/>
      <c r="S1740" s="1"/>
      <c r="T1740" s="1"/>
      <c r="U1740" s="1"/>
      <c r="V1740" s="1"/>
      <c r="W1740" s="1"/>
      <c r="X1740" s="1"/>
      <c r="Y1740" s="1"/>
      <c r="Z1740" s="1"/>
      <c r="AA1740" s="1"/>
      <c r="AB1740" s="1"/>
      <c r="AC1740" s="1"/>
      <c r="AD1740" s="1"/>
      <c r="AE1740" s="1"/>
      <c r="AF1740" s="1"/>
      <c r="AG1740" s="1"/>
      <c r="AH1740" s="1"/>
      <c r="AI1740" s="1"/>
      <c r="AJ1740" s="1"/>
      <c r="AK1740" s="1"/>
      <c r="AL1740" s="1"/>
      <c r="AM1740" s="1"/>
      <c r="AN1740" s="1"/>
      <c r="AO1740" s="1"/>
      <c r="AP1740" s="1"/>
      <c r="AQ1740" s="1"/>
      <c r="AR1740" s="1"/>
      <c r="AS1740" s="1"/>
      <c r="AT1740" s="1"/>
      <c r="AU1740" s="1"/>
      <c r="AV1740" s="1"/>
      <c r="AW1740" s="1"/>
      <c r="AX1740" s="1"/>
      <c r="AY1740" s="1"/>
      <c r="AZ1740" s="1"/>
      <c r="BA1740" s="1"/>
      <c r="BB1740" s="1"/>
      <c r="BC1740" s="1"/>
      <c r="BD1740" s="1"/>
      <c r="BE1740" s="1"/>
      <c r="BF1740" s="1"/>
      <c r="BG1740" s="1"/>
      <c r="BH1740" s="1"/>
      <c r="BI1740" s="1"/>
      <c r="BJ1740" s="1"/>
      <c r="BK1740" s="1"/>
      <c r="BL1740" s="1"/>
      <c r="BM1740" s="1"/>
      <c r="BN1740" s="1"/>
      <c r="BO1740" s="1"/>
      <c r="BP1740" s="1"/>
      <c r="BQ1740" s="1"/>
      <c r="BR1740" s="1"/>
      <c r="BS1740" s="1"/>
      <c r="BT1740" s="1"/>
      <c r="BU1740" s="1"/>
      <c r="BV1740" s="1"/>
      <c r="BW1740" s="1"/>
      <c r="BX1740" s="1"/>
      <c r="BY1740" s="1"/>
      <c r="BZ1740" s="1"/>
      <c r="CA1740" s="1"/>
      <c r="CB1740" s="1"/>
      <c r="CC1740" s="1"/>
      <c r="CD1740" s="1"/>
      <c r="CE1740" s="1"/>
      <c r="CF1740" s="1"/>
      <c r="CG1740" s="1"/>
      <c r="CH1740" s="1"/>
      <c r="CI1740" s="1"/>
      <c r="CJ1740" s="1"/>
      <c r="CK1740" s="1"/>
      <c r="CL1740" s="1"/>
      <c r="CM1740" s="1"/>
      <c r="CN1740" s="1"/>
      <c r="CO1740" s="1"/>
      <c r="CP1740" s="1"/>
      <c r="CQ1740" s="1"/>
      <c r="CR1740" s="1"/>
      <c r="CS1740" s="1"/>
      <c r="CT1740" s="1"/>
      <c r="CU1740" s="1"/>
      <c r="CV1740" s="1"/>
      <c r="CW1740" s="1"/>
      <c r="CX1740" s="1"/>
      <c r="CY1740" s="1"/>
      <c r="CZ1740" s="1"/>
      <c r="DA1740" s="1"/>
      <c r="DB1740" s="1"/>
      <c r="DC1740" s="1"/>
      <c r="DD1740" s="1"/>
      <c r="DE1740" s="1"/>
      <c r="DF1740" s="1"/>
      <c r="DG1740" s="1"/>
      <c r="DH1740" s="1"/>
      <c r="DI1740" s="1"/>
      <c r="DJ1740" s="1"/>
      <c r="DK1740" s="1"/>
      <c r="DL1740" s="1"/>
      <c r="DM1740" s="1"/>
      <c r="DN1740" s="1"/>
      <c r="DO1740" s="1"/>
      <c r="DP1740" s="1"/>
      <c r="DQ1740" s="1"/>
      <c r="DR1740" s="1"/>
      <c r="DS1740" s="1"/>
      <c r="DT1740" s="1"/>
      <c r="DU1740" s="1"/>
      <c r="DV1740" s="1"/>
      <c r="DW1740" s="1"/>
      <c r="DX1740" s="1"/>
      <c r="DY1740" s="1"/>
      <c r="DZ1740" s="1"/>
      <c r="EA1740" s="1"/>
      <c r="EB1740" s="1"/>
      <c r="EC1740" s="1"/>
      <c r="ED1740" s="1"/>
      <c r="EE1740" s="1"/>
      <c r="EF1740" s="1"/>
      <c r="EG1740" s="1"/>
    </row>
    <row r="1741" spans="1:137" s="46" customFormat="1" ht="11.25">
      <c r="A1741" s="1"/>
      <c r="C1741" s="48"/>
      <c r="J1741" s="1"/>
      <c r="K1741" s="1"/>
      <c r="L1741" s="1"/>
      <c r="M1741" s="1"/>
      <c r="N1741" s="1"/>
      <c r="O1741" s="1"/>
      <c r="P1741" s="1"/>
      <c r="Q1741" s="1"/>
      <c r="R1741" s="1"/>
      <c r="S1741" s="1"/>
      <c r="T1741" s="1"/>
      <c r="U1741" s="1"/>
      <c r="V1741" s="1"/>
      <c r="W1741" s="1"/>
      <c r="X1741" s="1"/>
      <c r="Y1741" s="1"/>
      <c r="Z1741" s="1"/>
      <c r="AA1741" s="1"/>
      <c r="AB1741" s="1"/>
      <c r="AC1741" s="1"/>
      <c r="AD1741" s="1"/>
      <c r="AE1741" s="1"/>
      <c r="AF1741" s="1"/>
      <c r="AG1741" s="1"/>
      <c r="AH1741" s="1"/>
      <c r="AI1741" s="1"/>
      <c r="AJ1741" s="1"/>
      <c r="AK1741" s="1"/>
      <c r="AL1741" s="1"/>
      <c r="AM1741" s="1"/>
      <c r="AN1741" s="1"/>
      <c r="AO1741" s="1"/>
      <c r="AP1741" s="1"/>
      <c r="AQ1741" s="1"/>
      <c r="AR1741" s="1"/>
      <c r="AS1741" s="1"/>
      <c r="AT1741" s="1"/>
      <c r="AU1741" s="1"/>
      <c r="AV1741" s="1"/>
      <c r="AW1741" s="1"/>
      <c r="AX1741" s="1"/>
      <c r="AY1741" s="1"/>
      <c r="AZ1741" s="1"/>
      <c r="BA1741" s="1"/>
      <c r="BB1741" s="1"/>
      <c r="BC1741" s="1"/>
      <c r="BD1741" s="1"/>
      <c r="BE1741" s="1"/>
      <c r="BF1741" s="1"/>
      <c r="BG1741" s="1"/>
      <c r="BH1741" s="1"/>
      <c r="BI1741" s="1"/>
      <c r="BJ1741" s="1"/>
      <c r="BK1741" s="1"/>
      <c r="BL1741" s="1"/>
      <c r="BM1741" s="1"/>
      <c r="BN1741" s="1"/>
      <c r="BO1741" s="1"/>
      <c r="BP1741" s="1"/>
      <c r="BQ1741" s="1"/>
      <c r="BR1741" s="1"/>
      <c r="BS1741" s="1"/>
      <c r="BT1741" s="1"/>
      <c r="BU1741" s="1"/>
      <c r="BV1741" s="1"/>
      <c r="BW1741" s="1"/>
      <c r="BX1741" s="1"/>
      <c r="BY1741" s="1"/>
      <c r="BZ1741" s="1"/>
      <c r="CA1741" s="1"/>
      <c r="CB1741" s="1"/>
      <c r="CC1741" s="1"/>
      <c r="CD1741" s="1"/>
      <c r="CE1741" s="1"/>
      <c r="CF1741" s="1"/>
      <c r="CG1741" s="1"/>
      <c r="CH1741" s="1"/>
      <c r="CI1741" s="1"/>
      <c r="CJ1741" s="1"/>
      <c r="CK1741" s="1"/>
      <c r="CL1741" s="1"/>
      <c r="CM1741" s="1"/>
      <c r="CN1741" s="1"/>
      <c r="CO1741" s="1"/>
      <c r="CP1741" s="1"/>
      <c r="CQ1741" s="1"/>
      <c r="CR1741" s="1"/>
      <c r="CS1741" s="1"/>
      <c r="CT1741" s="1"/>
      <c r="CU1741" s="1"/>
      <c r="CV1741" s="1"/>
      <c r="CW1741" s="1"/>
      <c r="CX1741" s="1"/>
      <c r="CY1741" s="1"/>
      <c r="CZ1741" s="1"/>
      <c r="DA1741" s="1"/>
      <c r="DB1741" s="1"/>
      <c r="DC1741" s="1"/>
      <c r="DD1741" s="1"/>
      <c r="DE1741" s="1"/>
      <c r="DF1741" s="1"/>
      <c r="DG1741" s="1"/>
      <c r="DH1741" s="1"/>
      <c r="DI1741" s="1"/>
      <c r="DJ1741" s="1"/>
      <c r="DK1741" s="1"/>
      <c r="DL1741" s="1"/>
      <c r="DM1741" s="1"/>
      <c r="DN1741" s="1"/>
      <c r="DO1741" s="1"/>
      <c r="DP1741" s="1"/>
      <c r="DQ1741" s="1"/>
      <c r="DR1741" s="1"/>
      <c r="DS1741" s="1"/>
      <c r="DT1741" s="1"/>
      <c r="DU1741" s="1"/>
      <c r="DV1741" s="1"/>
      <c r="DW1741" s="1"/>
      <c r="DX1741" s="1"/>
      <c r="DY1741" s="1"/>
      <c r="DZ1741" s="1"/>
      <c r="EA1741" s="1"/>
      <c r="EB1741" s="1"/>
      <c r="EC1741" s="1"/>
      <c r="ED1741" s="1"/>
      <c r="EE1741" s="1"/>
      <c r="EF1741" s="1"/>
      <c r="EG1741" s="1"/>
    </row>
    <row r="1742" spans="1:137" s="46" customFormat="1" ht="11.25">
      <c r="A1742" s="1"/>
      <c r="B1742"/>
      <c r="C1742" s="49"/>
      <c r="D1742"/>
      <c r="E1742"/>
      <c r="F1742"/>
      <c r="G1742"/>
      <c r="H1742"/>
      <c r="I1742"/>
      <c r="J1742" s="1"/>
      <c r="K1742" s="1"/>
      <c r="L1742" s="1"/>
      <c r="M1742" s="1"/>
      <c r="N1742" s="1"/>
      <c r="O1742" s="1"/>
      <c r="P1742" s="1"/>
      <c r="Q1742" s="1"/>
      <c r="R1742" s="1"/>
      <c r="S1742" s="1"/>
      <c r="T1742" s="1"/>
      <c r="U1742" s="1"/>
      <c r="V1742" s="1"/>
      <c r="W1742" s="1"/>
      <c r="X1742" s="1"/>
      <c r="Y1742" s="1"/>
      <c r="Z1742" s="1"/>
      <c r="AA1742" s="1"/>
      <c r="AB1742" s="1"/>
      <c r="AC1742" s="1"/>
      <c r="AD1742" s="1"/>
      <c r="AE1742" s="1"/>
      <c r="AF1742" s="1"/>
      <c r="AG1742" s="1"/>
      <c r="AH1742" s="1"/>
      <c r="AI1742" s="1"/>
      <c r="AJ1742" s="1"/>
      <c r="AK1742" s="1"/>
      <c r="AL1742" s="1"/>
      <c r="AM1742" s="1"/>
      <c r="AN1742" s="1"/>
      <c r="AO1742" s="1"/>
      <c r="AP1742" s="1"/>
      <c r="AQ1742" s="1"/>
      <c r="AR1742" s="1"/>
      <c r="AS1742" s="1"/>
      <c r="AT1742" s="1"/>
      <c r="AU1742" s="1"/>
      <c r="AV1742" s="1"/>
      <c r="AW1742" s="1"/>
      <c r="AX1742" s="1"/>
      <c r="AY1742" s="1"/>
      <c r="AZ1742" s="1"/>
      <c r="BA1742" s="1"/>
      <c r="BB1742" s="1"/>
      <c r="BC1742" s="1"/>
      <c r="BD1742" s="1"/>
      <c r="BE1742" s="1"/>
      <c r="BF1742" s="1"/>
      <c r="BG1742" s="1"/>
      <c r="BH1742" s="1"/>
      <c r="BI1742" s="1"/>
      <c r="BJ1742" s="1"/>
      <c r="BK1742" s="1"/>
      <c r="BL1742" s="1"/>
      <c r="BM1742" s="1"/>
      <c r="BN1742" s="1"/>
      <c r="BO1742" s="1"/>
      <c r="BP1742" s="1"/>
      <c r="BQ1742" s="1"/>
      <c r="BR1742" s="1"/>
      <c r="BS1742" s="1"/>
      <c r="BT1742" s="1"/>
      <c r="BU1742" s="1"/>
      <c r="BV1742" s="1"/>
      <c r="BW1742" s="1"/>
      <c r="BX1742" s="1"/>
      <c r="BY1742" s="1"/>
      <c r="BZ1742" s="1"/>
      <c r="CA1742" s="1"/>
      <c r="CB1742" s="1"/>
      <c r="CC1742" s="1"/>
      <c r="CD1742" s="1"/>
      <c r="CE1742" s="1"/>
      <c r="CF1742" s="1"/>
      <c r="CG1742" s="1"/>
      <c r="CH1742" s="1"/>
      <c r="CI1742" s="1"/>
      <c r="CJ1742" s="1"/>
      <c r="CK1742" s="1"/>
      <c r="CL1742" s="1"/>
      <c r="CM1742" s="1"/>
      <c r="CN1742" s="1"/>
      <c r="CO1742" s="1"/>
      <c r="CP1742" s="1"/>
      <c r="CQ1742" s="1"/>
      <c r="CR1742" s="1"/>
      <c r="CS1742" s="1"/>
      <c r="CT1742" s="1"/>
      <c r="CU1742" s="1"/>
      <c r="CV1742" s="1"/>
      <c r="CW1742" s="1"/>
      <c r="CX1742" s="1"/>
      <c r="CY1742" s="1"/>
      <c r="CZ1742" s="1"/>
      <c r="DA1742" s="1"/>
      <c r="DB1742" s="1"/>
      <c r="DC1742" s="1"/>
      <c r="DD1742" s="1"/>
      <c r="DE1742" s="1"/>
      <c r="DF1742" s="1"/>
      <c r="DG1742" s="1"/>
      <c r="DH1742" s="1"/>
      <c r="DI1742" s="1"/>
      <c r="DJ1742" s="1"/>
      <c r="DK1742" s="1"/>
      <c r="DL1742" s="1"/>
      <c r="DM1742" s="1"/>
      <c r="DN1742" s="1"/>
      <c r="DO1742" s="1"/>
      <c r="DP1742" s="1"/>
      <c r="DQ1742" s="1"/>
      <c r="DR1742" s="1"/>
      <c r="DS1742" s="1"/>
      <c r="DT1742" s="1"/>
      <c r="DU1742" s="1"/>
      <c r="DV1742" s="1"/>
      <c r="DW1742" s="1"/>
      <c r="DX1742" s="1"/>
      <c r="DY1742" s="1"/>
      <c r="DZ1742" s="1"/>
      <c r="EA1742" s="1"/>
      <c r="EB1742" s="1"/>
      <c r="EC1742" s="1"/>
      <c r="ED1742" s="1"/>
      <c r="EE1742" s="1"/>
      <c r="EF1742" s="1"/>
      <c r="EG1742" s="1"/>
    </row>
    <row r="1743" spans="1:137" s="46" customFormat="1" ht="11.25">
      <c r="A1743" s="1"/>
      <c r="B1743"/>
      <c r="C1743" s="49"/>
      <c r="D1743"/>
      <c r="E1743"/>
      <c r="F1743"/>
      <c r="G1743"/>
      <c r="H1743"/>
      <c r="I1743"/>
      <c r="J1743" s="1"/>
      <c r="K1743" s="1"/>
      <c r="L1743" s="1"/>
      <c r="M1743" s="1"/>
      <c r="N1743" s="1"/>
      <c r="O1743" s="1"/>
      <c r="P1743" s="1"/>
      <c r="Q1743" s="1"/>
      <c r="R1743" s="1"/>
      <c r="S1743" s="1"/>
      <c r="T1743" s="1"/>
      <c r="U1743" s="1"/>
      <c r="V1743" s="1"/>
      <c r="W1743" s="1"/>
      <c r="X1743" s="1"/>
      <c r="Y1743" s="1"/>
      <c r="Z1743" s="1"/>
      <c r="AA1743" s="1"/>
      <c r="AB1743" s="1"/>
      <c r="AC1743" s="1"/>
      <c r="AD1743" s="1"/>
      <c r="AE1743" s="1"/>
      <c r="AF1743" s="1"/>
      <c r="AG1743" s="1"/>
      <c r="AH1743" s="1"/>
      <c r="AI1743" s="1"/>
      <c r="AJ1743" s="1"/>
      <c r="AK1743" s="1"/>
      <c r="AL1743" s="1"/>
      <c r="AM1743" s="1"/>
      <c r="AN1743" s="1"/>
      <c r="AO1743" s="1"/>
      <c r="AP1743" s="1"/>
      <c r="AQ1743" s="1"/>
      <c r="AR1743" s="1"/>
      <c r="AS1743" s="1"/>
      <c r="AT1743" s="1"/>
      <c r="AU1743" s="1"/>
      <c r="AV1743" s="1"/>
      <c r="AW1743" s="1"/>
      <c r="AX1743" s="1"/>
      <c r="AY1743" s="1"/>
      <c r="AZ1743" s="1"/>
      <c r="BA1743" s="1"/>
      <c r="BB1743" s="1"/>
      <c r="BC1743" s="1"/>
      <c r="BD1743" s="1"/>
      <c r="BE1743" s="1"/>
      <c r="BF1743" s="1"/>
      <c r="BG1743" s="1"/>
      <c r="BH1743" s="1"/>
      <c r="BI1743" s="1"/>
      <c r="BJ1743" s="1"/>
      <c r="BK1743" s="1"/>
      <c r="BL1743" s="1"/>
      <c r="BM1743" s="1"/>
      <c r="BN1743" s="1"/>
      <c r="BO1743" s="1"/>
      <c r="BP1743" s="1"/>
      <c r="BQ1743" s="1"/>
      <c r="BR1743" s="1"/>
      <c r="BS1743" s="1"/>
      <c r="BT1743" s="1"/>
      <c r="BU1743" s="1"/>
      <c r="BV1743" s="1"/>
      <c r="BW1743" s="1"/>
      <c r="BX1743" s="1"/>
      <c r="BY1743" s="1"/>
      <c r="BZ1743" s="1"/>
      <c r="CA1743" s="1"/>
      <c r="CB1743" s="1"/>
      <c r="CC1743" s="1"/>
      <c r="CD1743" s="1"/>
      <c r="CE1743" s="1"/>
      <c r="CF1743" s="1"/>
      <c r="CG1743" s="1"/>
      <c r="CH1743" s="1"/>
      <c r="CI1743" s="1"/>
      <c r="CJ1743" s="1"/>
      <c r="CK1743" s="1"/>
      <c r="CL1743" s="1"/>
      <c r="CM1743" s="1"/>
      <c r="CN1743" s="1"/>
      <c r="CO1743" s="1"/>
      <c r="CP1743" s="1"/>
      <c r="CQ1743" s="1"/>
      <c r="CR1743" s="1"/>
      <c r="CS1743" s="1"/>
      <c r="CT1743" s="1"/>
      <c r="CU1743" s="1"/>
      <c r="CV1743" s="1"/>
      <c r="CW1743" s="1"/>
      <c r="CX1743" s="1"/>
      <c r="CY1743" s="1"/>
      <c r="CZ1743" s="1"/>
      <c r="DA1743" s="1"/>
      <c r="DB1743" s="1"/>
      <c r="DC1743" s="1"/>
      <c r="DD1743" s="1"/>
      <c r="DE1743" s="1"/>
      <c r="DF1743" s="1"/>
      <c r="DG1743" s="1"/>
      <c r="DH1743" s="1"/>
      <c r="DI1743" s="1"/>
      <c r="DJ1743" s="1"/>
      <c r="DK1743" s="1"/>
      <c r="DL1743" s="1"/>
      <c r="DM1743" s="1"/>
      <c r="DN1743" s="1"/>
      <c r="DO1743" s="1"/>
      <c r="DP1743" s="1"/>
      <c r="DQ1743" s="1"/>
      <c r="DR1743" s="1"/>
      <c r="DS1743" s="1"/>
      <c r="DT1743" s="1"/>
      <c r="DU1743" s="1"/>
      <c r="DV1743" s="1"/>
      <c r="DW1743" s="1"/>
      <c r="DX1743" s="1"/>
      <c r="DY1743" s="1"/>
      <c r="DZ1743" s="1"/>
      <c r="EA1743" s="1"/>
      <c r="EB1743" s="1"/>
      <c r="EC1743" s="1"/>
      <c r="ED1743" s="1"/>
      <c r="EE1743" s="1"/>
      <c r="EF1743" s="1"/>
      <c r="EG1743" s="1"/>
    </row>
  </sheetData>
  <sheetProtection/>
  <hyperlinks>
    <hyperlink ref="I21" r:id="rId1" display="Click here for currency quotes"/>
    <hyperlink ref="B1" r:id="rId2" display="Click here for quotes, enter the current price for Dec 15 in cell  B-2 "/>
    <hyperlink ref="G12" r:id="rId3" display="Open An Account"/>
    <hyperlink ref="I1" r:id="rId4" display="1954-2014 chart and historical data from the Fed's site"/>
    <hyperlink ref="L1" r:id="rId5" display="Fed Funds futures contract specifications"/>
    <hyperlink ref="J1" r:id="rId6" display="Bloomberg interactive Fed Funds chart"/>
    <hyperlink ref="H1" r:id="rId7" display="Review links "/>
    <hyperlink ref="K1" r:id="rId8" display="What the Fed Funds rate is and how it's set"/>
    <hyperlink ref="G8" r:id="rId9" display="http://www.cmegroup.com/"/>
    <hyperlink ref="G9" r:id="rId10" display="Balance sheet"/>
    <hyperlink ref="D5" r:id="rId11" display="Where the Fed wants rates and when"/>
    <hyperlink ref="D6" r:id="rId12" display="http://www.federalreserve.gov/monetarypolicy/fomccalendars.htm"/>
    <hyperlink ref="D7" r:id="rId13" display="http://www.cmegroup.com/"/>
    <hyperlink ref="D4" r:id="rId14" display="Fed Funds futures contract specifications"/>
    <hyperlink ref="D3" r:id="rId15" display="What Fed funds are and how the rate is set"/>
    <hyperlink ref="G10" r:id="rId16" display="https://peterknightadvisor.wordpress.com/2015/03/23/open-x-fa/"/>
    <hyperlink ref="G11" r:id="rId17" display="https://peterknightadvisor.wordpress.com/2015/03/23/23528/"/>
  </hyperlinks>
  <printOptions/>
  <pageMargins left="0.7" right="0.7" top="0.75" bottom="0.75" header="0.3" footer="0.3"/>
  <pageSetup fitToHeight="0" horizontalDpi="600" verticalDpi="600" orientation="portrait" scale="84" r:id="rId19"/>
  <drawing r:id="rId18"/>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1.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1.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Administratr</dc:creator>
  <cp:keywords/>
  <dc:description/>
  <cp:lastModifiedBy>Administratr</cp:lastModifiedBy>
  <cp:lastPrinted>2012-11-11T03:41:40Z</cp:lastPrinted>
  <dcterms:created xsi:type="dcterms:W3CDTF">2012-11-10T22:31:56Z</dcterms:created>
  <dcterms:modified xsi:type="dcterms:W3CDTF">2015-04-10T12:36:23Z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